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財政課\財政課\06財政共通\愛知県／照会・回答\財政事情等の調査・回答\平成２６年度財政状況資料集の作成について\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C37" i="9"/>
  <c r="CO36" i="9"/>
  <c r="BW36" i="9"/>
  <c r="BE36" i="9"/>
  <c r="AM36" i="9"/>
  <c r="C36" i="9"/>
  <c r="CO35" i="9"/>
  <c r="BW35" i="9"/>
  <c r="AM35" i="9"/>
  <c r="C35" i="9"/>
  <c r="CO34" i="9"/>
  <c r="BW34" i="9"/>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<sst xmlns="http://schemas.openxmlformats.org/spreadsheetml/2006/main" count="998" uniqueCount="556">
  <si>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</si>
  <si>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</si>
  <si>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</si>
  <si>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</si>
  <si>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</si>
  <si>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</si>
  <si>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</si>
  <si>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</si>
  <si>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</si>
  <si>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</si>
  <si>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</si>
  <si>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</si>
  <si>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</si>
  <si>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</si>
  <si>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</si>
  <si>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</si>
  <si>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</si>
  <si>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</si>
  <si>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</si>
  <si>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</si>
  <si>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</si>
  <si>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</si>
  <si>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</si>
  <si>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</si>
  <si>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</si>
  <si>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</si>
  <si>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</si>
  <si>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</si>
  <si>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</si>
  <si>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</si>
  <si>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</si>
  <si>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</si>
  <si>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</si>
  <si>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</si>
  <si>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</si>
  <si>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</si>
  <si>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</si>
  <si>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</si>
  <si>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</si>
  <si>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</si>
  <si>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</si>
  <si>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</si>
  <si>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</si>
  <si>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</si>
  <si>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</si>
  <si>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</si>
  <si>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</si>
  <si>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</si>
  <si>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</si>
  <si>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</si>
  <si>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</si>
  <si>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</si>
  <si>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</si>
  <si>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</si>
  <si>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</si>
  <si>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</si>
  <si>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</si>
  <si>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</si>
  <si>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</si>
  <si>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</si>
  <si>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</si>
  <si>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</si>
  <si>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</si>
  <si>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</si>
  <si>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</si>
  <si>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</si>
  <si>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</si>
  <si>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</si>
  <si>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</si>
  <si>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</si>
  <si>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</si>
  <si>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</si>
  <si>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</si>
  <si>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</si>
  <si>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</si>
  <si>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</si>
  <si>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</si>
  <si>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</si>
  <si>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</si>
  <si>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</si>
  <si>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</si>
  <si>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</si>
  <si>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</si>
  <si>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</si>
  <si>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</si>
  <si>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</si>
  <si>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</si>
  <si>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</si>
  <si>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</si>
  <si>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</si>
  <si>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</si>
  <si>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</si>
  <si>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</si>
  <si>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</si>
  <si>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</si>
  <si>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</si>
  <si>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</si>
  <si>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</si>
  <si>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</si>
  <si>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</si>
  <si>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</si>
  <si>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</si>
  <si>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</si>
  <si>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</si>
  <si>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</si>
  <si>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</si>
  <si>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</si>
  <si>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</si>
  <si>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</si>
  <si>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</si>
  <si>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</si>
  <si>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</si>
  <si>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</si>
  <si>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</si>
  <si>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</si>
  <si>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</si>
  <si>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</si>
  <si>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</si>
  <si>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</si>
  <si>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</si>
  <si>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</si>
  <si>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</si>
  <si>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</si>
  <si>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</si>
  <si>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</si>
  <si>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</si>
  <si>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</si>
  <si>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</si>
  <si>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</si>
  <si>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</si>
  <si>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</si>
  <si>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</si>
  <si>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</si>
  <si>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</si>
  <si>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</si>
  <si>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</si>
  <si>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</si>
  <si>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</si>
  <si>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</si>
  <si>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</si>
  <si>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</si>
  <si>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</si>
  <si>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</si>
  <si>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</si>
  <si>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</si>
  <si>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</si>
  <si>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</si>
  <si>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</si>
  <si>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</si>
  <si>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</si>
  <si>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</si>
  <si>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</si>
  <si>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</si>
  <si>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</si>
  <si>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</si>
  <si>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</si>
  <si>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</si>
  <si>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</si>
  <si>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</si>
  <si>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</si>
  <si>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</si>
  <si>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</si>
  <si>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</si>
  <si>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</si>
  <si>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</si>
  <si>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</si>
  <si>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</si>
  <si>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</si>
  <si>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</si>
  <si>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</si>
  <si>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</si>
  <si>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</si>
  <si>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</si>
  <si>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</si>
  <si>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</si>
  <si>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</si>
  <si>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</si>
  <si>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</si>
  <si>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</si>
  <si>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</si>
  <si>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</si>
  <si>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</si>
  <si>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</si>
  <si>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</si>
  <si>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</si>
  <si>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</si>
  <si>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</si>
  <si>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</si>
  <si>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</si>
  <si>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</si>
  <si>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</si>
  <si>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</si>
  <si>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</si>
  <si>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</si>
  <si>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</si>
  <si>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</si>
  <si>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愛知県みよし市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</si>
  <si>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</si>
  <si>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</si>
  <si>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</si>
  <si>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</si>
  <si>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</si>
  <si>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</si>
  <si>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</si>
  <si>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</si>
  <si>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</si>
  <si>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</si>
  <si>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</si>
  <si>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</si>
  <si>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</si>
  <si>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</si>
  <si>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</si>
  <si>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</si>
  <si>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</si>
  <si>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</si>
  <si>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</si>
  <si>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</si>
  <si>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</si>
  <si>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</si>
  <si>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</si>
  <si>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</si>
  <si>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</si>
  <si>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</si>
  <si>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</si>
  <si>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</si>
  <si>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</si>
  <si>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</si>
  <si>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</si>
  <si>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</si>
  <si>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</si>
  <si>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</si>
  <si>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</si>
  <si>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</si>
  <si>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</si>
  <si>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</si>
  <si>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</si>
  <si>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</si>
  <si>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</si>
  <si>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</si>
  <si>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</si>
  <si>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</si>
  <si>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</si>
  <si>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</si>
  <si>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</si>
  <si>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</si>
  <si>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</si>
  <si>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</si>
  <si>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</si>
  <si>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</si>
  <si>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</si>
  <si>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</si>
  <si>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</si>
  <si>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</si>
  <si>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</si>
  <si>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</si>
  <si>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</si>
  <si>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</si>
  <si>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</si>
  <si>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</si>
  <si>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</si>
  <si>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</si>
  <si>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</si>
  <si>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</si>
  <si>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</si>
  <si>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</si>
  <si>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</si>
  <si>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</si>
  <si>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</si>
  <si>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</si>
  <si>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</si>
  <si>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</si>
  <si>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</si>
  <si>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</si>
  <si>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</si>
  <si>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</si>
  <si>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</si>
  <si>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</si>
  <si>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</si>
  <si>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</si>
  <si>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</si>
  <si>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</si>
  <si>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</si>
  <si>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</si>
  <si>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</si>
  <si>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</si>
  <si>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</si>
  <si>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</si>
  <si>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</si>
  <si>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</si>
  <si>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</si>
  <si>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</si>
  <si>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</si>
  <si>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</si>
  <si>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</si>
  <si>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</si>
  <si>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</si>
  <si>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</si>
  <si>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</si>
  <si>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</si>
  <si>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</si>
  <si>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</si>
  <si>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</si>
  <si>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</si>
  <si>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</si>
  <si>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</si>
  <si>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</si>
  <si>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</si>
  <si>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</si>
  <si>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</si>
  <si>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</si>
  <si>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</si>
  <si>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</si>
  <si>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</si>
  <si>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</si>
  <si>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</si>
  <si>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</si>
  <si>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</si>
  <si>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</si>
  <si>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</si>
  <si>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</si>
  <si>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</si>
  <si>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</si>
  <si>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</si>
  <si>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</si>
  <si>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</si>
  <si>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</si>
  <si>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</si>
  <si>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</si>
  <si>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</si>
  <si>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</si>
  <si>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</si>
  <si>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</si>
  <si>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</si>
  <si>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</si>
  <si>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</si>
  <si>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</si>
  <si>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</si>
  <si>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</si>
  <si>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</si>
  <si>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</si>
  <si>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</si>
  <si>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</si>
  <si>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</si>
  <si>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</si>
  <si>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</si>
  <si>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愛知県みよし市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</si>
  <si>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</si>
  <si>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</si>
  <si>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</si>
  <si>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</si>
  <si>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</si>
  <si>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</si>
  <si>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</si>
  <si>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</si>
  <si>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</si>
  <si>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</si>
  <si>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</si>
  <si>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</si>
  <si>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</si>
  <si>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</si>
  <si>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</si>
  <si>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</si>
  <si>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</si>
  <si>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</si>
  <si>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</si>
  <si>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</si>
  <si>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やすらぎ霊園特別会計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</si>
  <si>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</si>
  <si>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</si>
  <si>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</si>
  <si>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</si>
  <si>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</si>
  <si>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</si>
  <si>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</si>
  <si>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</si>
  <si>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</si>
  <si>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</si>
  <si>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</si>
  <si>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</si>
  <si>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</si>
  <si>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</si>
  <si>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</si>
  <si>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</si>
  <si>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</si>
  <si>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</si>
  <si>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</si>
  <si>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</si>
  <si>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</si>
  <si>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</si>
  <si>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</si>
  <si>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</si>
  <si>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</si>
  <si>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</si>
  <si>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</si>
  <si>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</si>
  <si>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</si>
  <si>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</si>
  <si>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</si>
  <si>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</si>
  <si>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</si>
  <si>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</si>
  <si>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</si>
  <si>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</si>
  <si>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</si>
  <si>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</si>
  <si>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</si>
  <si>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</si>
  <si>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</si>
  <si>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</si>
  <si>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</si>
  <si>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</si>
  <si>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</si>
  <si>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</si>
  <si>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</si>
  <si>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</si>
  <si>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</si>
  <si>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</si>
  <si>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</si>
  <si>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</si>
  <si>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</si>
  <si>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</si>
  <si>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</si>
  <si>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</si>
  <si>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</si>
  <si>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</si>
  <si>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</si>
  <si>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</si>
  <si>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</si>
  <si>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</si>
  <si>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</si>
  <si>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</si>
  <si>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</si>
  <si>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</si>
  <si>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</si>
  <si>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</si>
  <si>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</si>
  <si>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</si>
  <si>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</si>
  <si>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</si>
  <si>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</si>
  <si>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</si>
  <si>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</si>
  <si>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</si>
  <si>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</si>
  <si>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</si>
  <si>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</si>
  <si>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</si>
  <si>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</si>
  <si>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</si>
  <si>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</si>
  <si>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</si>
  <si>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</si>
  <si>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</si>
  <si>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</si>
  <si>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</si>
  <si>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</si>
  <si>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</si>
  <si>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</si>
  <si>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</si>
  <si>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</si>
  <si>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</si>
  <si>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</si>
  <si>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</si>
  <si>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</si>
  <si>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</si>
  <si>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</si>
  <si>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</si>
  <si>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</si>
  <si>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</si>
  <si>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</si>
  <si>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</si>
  <si>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</si>
  <si>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</si>
  <si>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</si>
  <si>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</si>
  <si>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</si>
  <si>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</si>
  <si>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</si>
  <si>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</si>
  <si>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</si>
  <si>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</si>
  <si>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</si>
  <si>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</si>
  <si>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</si>
  <si>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</si>
  <si>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</si>
  <si>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</si>
  <si>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</si>
  <si>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</si>
  <si>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</si>
  <si>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</si>
  <si>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</si>
  <si>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</si>
  <si>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</si>
  <si>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</si>
  <si>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</si>
  <si>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</si>
  <si>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</si>
  <si>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</si>
  <si>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</si>
  <si>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</si>
  <si>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</si>
  <si>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</si>
  <si>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</si>
  <si>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</si>
  <si>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</si>
  <si>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</si>
  <si>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</si>
  <si>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</si>
  <si>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</si>
  <si>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</si>
  <si>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</si>
  <si>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</si>
  <si>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</si>
  <si>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</si>
  <si>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</si>
  <si>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</si>
  <si>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</si>
  <si>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</si>
  <si>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</si>
  <si>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</si>
  <si>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</si>
  <si>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</si>
  <si>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</si>
  <si>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</si>
  <si>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</si>
  <si>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</si>
  <si>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</si>
  <si>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</si>
  <si>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5.49</t>
  </si>
  <si>
    <t>▲ 0.07</t>
  </si>
  <si>
    <t>病院事業会計</t>
  </si>
  <si>
    <t>一般会計</t>
  </si>
  <si>
    <t>国民健康保険特別会計</t>
  </si>
  <si>
    <t>下水道事業特別会計</t>
  </si>
  <si>
    <t>農業集落排水事業特別会計</t>
  </si>
  <si>
    <t>介護保険特別会計（事業勘定）</t>
  </si>
  <si>
    <t>介護保険特別会計（サービス事業）</t>
  </si>
  <si>
    <t>やすらぎ霊園特別会計</t>
  </si>
  <si>
    <t>その他会計（赤字）</t>
  </si>
  <si>
    <t>その他会計（黒字）</t>
  </si>
  <si>
    <t>-</t>
    <phoneticPr fontId="2"/>
  </si>
  <si>
    <t>-</t>
    <phoneticPr fontId="2"/>
  </si>
  <si>
    <t>-</t>
    <phoneticPr fontId="2"/>
  </si>
  <si>
    <t>尾三消防組合</t>
    <rPh sb="0" eb="1">
      <t>ビ</t>
    </rPh>
    <rPh sb="1" eb="2">
      <t>サン</t>
    </rPh>
    <rPh sb="2" eb="4">
      <t>ショウボウ</t>
    </rPh>
    <rPh sb="4" eb="6">
      <t>クミアイ</t>
    </rPh>
    <phoneticPr fontId="2"/>
  </si>
  <si>
    <t>尾三衛生組合</t>
    <rPh sb="0" eb="1">
      <t>ビ</t>
    </rPh>
    <rPh sb="1" eb="2">
      <t>サン</t>
    </rPh>
    <rPh sb="2" eb="4">
      <t>エイセイ</t>
    </rPh>
    <rPh sb="4" eb="6">
      <t>クミアイ</t>
    </rPh>
    <phoneticPr fontId="2"/>
  </si>
  <si>
    <t>愛知中部水道企業団</t>
    <rPh sb="0" eb="2">
      <t>アイチ</t>
    </rPh>
    <rPh sb="2" eb="4">
      <t>チュウブ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</si>
  <si>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</si>
  <si>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</si>
  <si>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22" eb="24">
      <t>トクベツ</t>
    </rPh>
    <rPh sb="24" eb="26">
      <t>カイケイ</t>
    </rPh>
    <phoneticPr fontId="2"/>
  </si>
  <si>
    <t>旧豊田三好事務組合</t>
    <rPh sb="0" eb="1">
      <t>キュウ</t>
    </rPh>
    <rPh sb="1" eb="3">
      <t>トヨタ</t>
    </rPh>
    <rPh sb="3" eb="5">
      <t>ミヨシ</t>
    </rPh>
    <rPh sb="5" eb="7">
      <t>ジム</t>
    </rPh>
    <rPh sb="7" eb="9">
      <t>クミアイ</t>
    </rPh>
    <phoneticPr fontId="2"/>
  </si>
  <si>
    <t>-</t>
    <phoneticPr fontId="2"/>
  </si>
  <si>
    <t>-</t>
    <phoneticPr fontId="2"/>
  </si>
  <si>
    <t>みよし市土地開発公社</t>
    <rPh sb="3" eb="4">
      <t>シ</t>
    </rPh>
    <rPh sb="4" eb="6">
      <t>トチ</t>
    </rPh>
    <rPh sb="6" eb="8">
      <t>カイハツ</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</si>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</sst>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27722</c:v>
                </c:pt>
                <c:pt idx="1">
                  <c:v>51084</c:v>
                </c:pt>
                <c:pt idx="2">
                  <c:v>51653</c:v>
                </c:pt>
                <c:pt idx="3">
                  <c:v>43122</c:v>
                </c:pt>
                <c:pt idx="4">
                  <c:v>48532</c:v>
                </c:pt>
              </c:numCache>
            </c:numRef>
          </c:val>
          <c:smooth val="0"/>
        </c:ser>
        <c:dLbls>
          <c:showLegendKey val="0"/>
          <c:showVal val="0"/>
          <c:showCatName val="0"/>
          <c:showSerName val="0"/>
          <c:showPercent val="0"/>
          <c:showBubbleSize val="0"/>
        </c:dLbls>
        <c:marker val="1"/>
        <c:smooth val="0"/>
        <c:axId val="832167200"/>
        <c:axId val="832167592"/>
      </c:lineChart>
      <c:catAx>
        <c:axId val="83216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167592"/>
        <c:crosses val="autoZero"/>
        <c:auto val="1"/>
        <c:lblAlgn val="ctr"/>
        <c:lblOffset val="100"/>
        <c:tickLblSkip val="1"/>
        <c:tickMarkSkip val="1"/>
        <c:noMultiLvlLbl val="0"/>
      </c:catAx>
      <c:valAx>
        <c:axId val="8321675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16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13.83</c:v>
                </c:pt>
                <c:pt idx="1">
                  <c:v>14.78</c:v>
                </c:pt>
                <c:pt idx="2">
                  <c:v>13.03</c:v>
                </c:pt>
                <c:pt idx="3">
                  <c:v>14.53</c:v>
                </c:pt>
                <c:pt idx="4">
                  <c:v>12.69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26.85</c:v>
                </c:pt>
                <c:pt idx="1">
                  <c:v>31.72</c:v>
                </c:pt>
                <c:pt idx="2">
                  <c:v>34.479999999999997</c:v>
                </c:pt>
                <c:pt idx="3">
                  <c:v>35.99</c:v>
                </c:pt>
                <c:pt idx="4">
                  <c:v>49.13</c:v>
                </c:pt>
              </c:numCache>
            </c:numRef>
          </c:val>
        </c:ser>
        <c:dLbls>
          <c:showLegendKey val="0"/>
          <c:showVal val="0"/>
          <c:showCatName val="0"/>
          <c:showSerName val="0"/>
          <c:showPercent val="0"/>
          <c:showBubbleSize val="0"/>
        </c:dLbls>
        <c:gapWidth val="250"/>
        <c:overlap val="100"/>
        <c:axId val="832168376"/>
        <c:axId val="83216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-5.49</c:v>
                </c:pt>
                <c:pt idx="1">
                  <c:v>5.81</c:v>
                </c:pt>
                <c:pt idx="2">
                  <c:v>-7.0000000000000007E-2</c:v>
                </c:pt>
                <c:pt idx="3">
                  <c:v>3.43</c:v>
                </c:pt>
                <c:pt idx="4">
                  <c:v>11.94</c:v>
                </c:pt>
              </c:numCache>
            </c:numRef>
          </c:val>
          <c:smooth val="0"/>
        </c:ser>
        <c:dLbls>
          <c:showLegendKey val="0"/>
          <c:showVal val="0"/>
          <c:showCatName val="0"/>
          <c:showSerName val="0"/>
          <c:showPercent val="0"/>
          <c:showBubbleSize val="0"/>
        </c:dLbls>
        <c:marker val="1"/>
        <c:smooth val="0"/>
        <c:axId val="832168376"/>
        <c:axId val="832168768"/>
      </c:lineChart>
      <c:catAx>
        <c:axId val="83216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2168768"/>
        <c:crosses val="autoZero"/>
        <c:auto val="1"/>
        <c:lblAlgn val="ctr"/>
        <c:lblOffset val="100"/>
        <c:tickLblSkip val="1"/>
        <c:tickMarkSkip val="1"/>
        <c:noMultiLvlLbl val="0"/>
      </c:catAx>
      <c:valAx>
        <c:axId val="83216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216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0.04</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やすらぎ霊園特別会計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0.03</c:v>
                </c:pt>
                <c:pt idx="4">
                  <c:v>#N/A</c:v>
                </c:pt>
                <c:pt idx="5">
                  <c:v>0.05</c:v>
                </c:pt>
                <c:pt idx="6">
                  <c:v>#N/A</c:v>
                </c:pt>
                <c:pt idx="7">
                  <c:v>0.02</c:v>
                </c:pt>
                <c:pt idx="8">
                  <c:v>#N/A</c:v>
                </c:pt>
                <c:pt idx="9">
                  <c:v>0.03</c:v>
                </c:pt>
              </c:numCache>
            </c:numRef>
          </c:val>
        </c:ser>
        <c:ser>
          <c:idx val="3"/>
          <c:order val="3"/>
          <c:tx>
            <c:strRef>
              <c:f>データシート!$A$30</c:f>
              <c:strCache>
                <c:ptCount val="1"/>
                <c:pt idx="0">
                  <c:v>介護保険特別会計（サービス事業）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0.04</c:v>
                </c:pt>
                <c:pt idx="8">
                  <c:v>#N/A</c:v>
                </c:pt>
                <c:pt idx="9">
                  <c:v>0.04</c:v>
                </c:pt>
              </c:numCache>
            </c:numRef>
          </c:val>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0.1</c:v>
                </c:pt>
                <c:pt idx="4">
                  <c:v>#N/A</c:v>
                </c:pt>
                <c:pt idx="5">
                  <c:v>0.06</c:v>
                </c:pt>
                <c:pt idx="6">
                  <c:v>#N/A</c:v>
                </c:pt>
                <c:pt idx="7">
                  <c:v>0.34</c:v>
                </c:pt>
                <c:pt idx="8">
                  <c:v>#N/A</c:v>
                </c:pt>
                <c:pt idx="9">
                  <c:v>0.3</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0.14000000000000001</c:v>
                </c:pt>
                <c:pt idx="4">
                  <c:v>#N/A</c:v>
                </c:pt>
                <c:pt idx="5">
                  <c:v>0.25</c:v>
                </c:pt>
                <c:pt idx="6">
                  <c:v>#N/A</c:v>
                </c:pt>
                <c:pt idx="7">
                  <c:v>0.53</c:v>
                </c:pt>
                <c:pt idx="8">
                  <c:v>#N/A</c:v>
                </c:pt>
                <c:pt idx="9">
                  <c:v>0.34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c:v>
                </c:pt>
                <c:pt idx="2">
                  <c:v>#N/A</c:v>
                </c:pt>
                <c:pt idx="3">
                  <c:v>0.66</c:v>
                </c:pt>
                <c:pt idx="4">
                  <c:v>#N/A</c:v>
                </c:pt>
                <c:pt idx="5">
                  <c:v>0.86</c:v>
                </c:pt>
                <c:pt idx="6">
                  <c:v>#N/A</c:v>
                </c:pt>
                <c:pt idx="7">
                  <c:v>1.22</c:v>
                </c:pt>
                <c:pt idx="8">
                  <c:v>#N/A</c:v>
                </c:pt>
                <c:pt idx="9">
                  <c:v>0.49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1.99</c:v>
                </c:pt>
                <c:pt idx="2">
                  <c:v>#N/A</c:v>
                </c:pt>
                <c:pt idx="3">
                  <c:v>1.86</c:v>
                </c:pt>
                <c:pt idx="4">
                  <c:v>#N/A</c:v>
                </c:pt>
                <c:pt idx="5">
                  <c:v>0.56999999999999995</c:v>
                </c:pt>
                <c:pt idx="6">
                  <c:v>#N/A</c:v>
                </c:pt>
                <c:pt idx="7">
                  <c:v>1.77</c:v>
                </c:pt>
                <c:pt idx="8">
                  <c:v>#N/A</c:v>
                </c:pt>
                <c:pt idx="9">
                  <c:v>1.49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13.78</c:v>
                </c:pt>
                <c:pt idx="2">
                  <c:v>#N/A</c:v>
                </c:pt>
                <c:pt idx="3">
                  <c:v>14.74</c:v>
                </c:pt>
                <c:pt idx="4">
                  <c:v>#N/A</c:v>
                </c:pt>
                <c:pt idx="5">
                  <c:v>12.98</c:v>
                </c:pt>
                <c:pt idx="6">
                  <c:v>#N/A</c:v>
                </c:pt>
                <c:pt idx="7">
                  <c:v>14.49</c:v>
                </c:pt>
                <c:pt idx="8">
                  <c:v>#N/A</c:v>
                </c:pt>
                <c:pt idx="9">
                  <c:v>12.65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10.66</c:v>
                </c:pt>
                <c:pt idx="2">
                  <c:v>#N/A</c:v>
                </c:pt>
                <c:pt idx="3">
                  <c:v>9.67</c:v>
                </c:pt>
                <c:pt idx="4">
                  <c:v>#N/A</c:v>
                </c:pt>
                <c:pt idx="5">
                  <c:v>13.51</c:v>
                </c:pt>
                <c:pt idx="6">
                  <c:v>#N/A</c:v>
                </c:pt>
                <c:pt idx="7">
                  <c:v>13.17</c:v>
                </c:pt>
                <c:pt idx="8">
                  <c:v>#N/A</c:v>
                </c:pt>
                <c:pt idx="9">
                  <c:v>14</c:v>
                </c:pt>
              </c:numCache>
            </c:numRef>
          </c:val>
        </c:ser>
        <c:dLbls>
          <c:showLegendKey val="0"/>
          <c:showVal val="0"/>
          <c:showCatName val="0"/>
          <c:showSerName val="0"/>
          <c:showPercent val="0"/>
          <c:showBubbleSize val="0"/>
        </c:dLbls>
        <c:gapWidth val="150"/>
        <c:overlap val="100"/>
        <c:axId val="832169552"/>
        <c:axId val="832169944"/>
      </c:barChart>
      <c:catAx>
        <c:axId val="83216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2169944"/>
        <c:crosses val="autoZero"/>
        <c:auto val="1"/>
        <c:lblAlgn val="ctr"/>
        <c:lblOffset val="100"/>
        <c:tickLblSkip val="1"/>
        <c:tickMarkSkip val="1"/>
        <c:noMultiLvlLbl val="0"/>
      </c:catAx>
      <c:valAx>
        <c:axId val="83216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216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2158</c:v>
                </c:pt>
                <c:pt idx="5">
                  <c:v>2075</c:v>
                </c:pt>
                <c:pt idx="8">
                  <c:v>2102</c:v>
                </c:pt>
                <c:pt idx="11">
                  <c:v>2010</c:v>
                </c:pt>
                <c:pt idx="14">
                  <c:v>2007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185</c:v>
                </c:pt>
                <c:pt idx="3">
                  <c:v>185</c:v>
                </c:pt>
                <c:pt idx="6">
                  <c:v>185</c:v>
                </c:pt>
                <c:pt idx="9">
                  <c:v>174</c:v>
                </c:pt>
                <c:pt idx="12">
                  <c:v>174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266</c:v>
                </c:pt>
                <c:pt idx="3">
                  <c:v>165</c:v>
                </c:pt>
                <c:pt idx="6">
                  <c:v>134</c:v>
                </c:pt>
                <c:pt idx="9">
                  <c:v>125</c:v>
                </c:pt>
                <c:pt idx="12">
                  <c:v>133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674</c:v>
                </c:pt>
                <c:pt idx="3">
                  <c:v>608</c:v>
                </c:pt>
                <c:pt idx="6">
                  <c:v>652</c:v>
                </c:pt>
                <c:pt idx="9">
                  <c:v>622</c:v>
                </c:pt>
                <c:pt idx="12">
                  <c:v>607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1588</c:v>
                </c:pt>
                <c:pt idx="3">
                  <c:v>1469</c:v>
                </c:pt>
                <c:pt idx="6">
                  <c:v>1442</c:v>
                </c:pt>
                <c:pt idx="9">
                  <c:v>1377</c:v>
                </c:pt>
                <c:pt idx="12">
                  <c:v>1292</c:v>
                </c:pt>
              </c:numCache>
            </c:numRef>
          </c:val>
        </c:ser>
        <c:dLbls>
          <c:showLegendKey val="0"/>
          <c:showVal val="0"/>
          <c:showCatName val="0"/>
          <c:showSerName val="0"/>
          <c:showPercent val="0"/>
          <c:showBubbleSize val="0"/>
        </c:dLbls>
        <c:gapWidth val="100"/>
        <c:overlap val="100"/>
        <c:axId val="833034016"/>
        <c:axId val="833034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555</c:v>
                </c:pt>
                <c:pt idx="2">
                  <c:v>#N/A</c:v>
                </c:pt>
                <c:pt idx="3">
                  <c:v>#N/A</c:v>
                </c:pt>
                <c:pt idx="4">
                  <c:v>352</c:v>
                </c:pt>
                <c:pt idx="5">
                  <c:v>#N/A</c:v>
                </c:pt>
                <c:pt idx="6">
                  <c:v>#N/A</c:v>
                </c:pt>
                <c:pt idx="7">
                  <c:v>311</c:v>
                </c:pt>
                <c:pt idx="8">
                  <c:v>#N/A</c:v>
                </c:pt>
                <c:pt idx="9">
                  <c:v>#N/A</c:v>
                </c:pt>
                <c:pt idx="10">
                  <c:v>288</c:v>
                </c:pt>
                <c:pt idx="11">
                  <c:v>#N/A</c:v>
                </c:pt>
                <c:pt idx="12">
                  <c:v>#N/A</c:v>
                </c:pt>
                <c:pt idx="13">
                  <c:v>199</c:v>
                </c:pt>
                <c:pt idx="14">
                  <c:v>#N/A</c:v>
                </c:pt>
              </c:numCache>
            </c:numRef>
          </c:val>
          <c:smooth val="0"/>
        </c:ser>
        <c:dLbls>
          <c:showLegendKey val="0"/>
          <c:showVal val="0"/>
          <c:showCatName val="0"/>
          <c:showSerName val="0"/>
          <c:showPercent val="0"/>
          <c:showBubbleSize val="0"/>
        </c:dLbls>
        <c:marker val="1"/>
        <c:smooth val="0"/>
        <c:axId val="833034016"/>
        <c:axId val="833034408"/>
      </c:lineChart>
      <c:catAx>
        <c:axId val="8330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3034408"/>
        <c:crosses val="autoZero"/>
        <c:auto val="1"/>
        <c:lblAlgn val="ctr"/>
        <c:lblOffset val="100"/>
        <c:tickLblSkip val="1"/>
        <c:tickMarkSkip val="1"/>
        <c:noMultiLvlLbl val="0"/>
      </c:catAx>
      <c:valAx>
        <c:axId val="833034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0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16419</c:v>
                </c:pt>
                <c:pt idx="5">
                  <c:v>15548</c:v>
                </c:pt>
                <c:pt idx="8">
                  <c:v>14728</c:v>
                </c:pt>
                <c:pt idx="11">
                  <c:v>13550</c:v>
                </c:pt>
                <c:pt idx="14">
                  <c:v>12344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7935</c:v>
                </c:pt>
                <c:pt idx="5">
                  <c:v>8704</c:v>
                </c:pt>
                <c:pt idx="8">
                  <c:v>8427</c:v>
                </c:pt>
                <c:pt idx="11">
                  <c:v>7509</c:v>
                </c:pt>
                <c:pt idx="14">
                  <c:v>6888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16398</c:v>
                </c:pt>
                <c:pt idx="5">
                  <c:v>15156</c:v>
                </c:pt>
                <c:pt idx="8">
                  <c:v>13898</c:v>
                </c:pt>
                <c:pt idx="11">
                  <c:v>13034</c:v>
                </c:pt>
                <c:pt idx="14">
                  <c:v>16891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1352</c:v>
                </c:pt>
                <c:pt idx="3">
                  <c:v>3159</c:v>
                </c:pt>
                <c:pt idx="6">
                  <c:v>3130</c:v>
                </c:pt>
                <c:pt idx="9">
                  <c:v>939</c:v>
                </c:pt>
                <c:pt idx="12">
                  <c:v>647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926</c:v>
                </c:pt>
                <c:pt idx="3">
                  <c:v>778</c:v>
                </c:pt>
                <c:pt idx="6">
                  <c:v>718</c:v>
                </c:pt>
                <c:pt idx="9">
                  <c:v>617</c:v>
                </c:pt>
                <c:pt idx="12">
                  <c:v>533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9410</c:v>
                </c:pt>
                <c:pt idx="3">
                  <c:v>8285</c:v>
                </c:pt>
                <c:pt idx="6">
                  <c:v>8090</c:v>
                </c:pt>
                <c:pt idx="9">
                  <c:v>7600</c:v>
                </c:pt>
                <c:pt idx="12">
                  <c:v>7257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2219</c:v>
                </c:pt>
                <c:pt idx="3">
                  <c:v>2083</c:v>
                </c:pt>
                <c:pt idx="6">
                  <c:v>2428</c:v>
                </c:pt>
                <c:pt idx="9">
                  <c:v>2128</c:v>
                </c:pt>
                <c:pt idx="12">
                  <c:v>1760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13899</c:v>
                </c:pt>
                <c:pt idx="3">
                  <c:v>13182</c:v>
                </c:pt>
                <c:pt idx="6">
                  <c:v>12120</c:v>
                </c:pt>
                <c:pt idx="9">
                  <c:v>11081</c:v>
                </c:pt>
                <c:pt idx="12">
                  <c:v>10048</c:v>
                </c:pt>
              </c:numCache>
            </c:numRef>
          </c:val>
        </c:ser>
        <c:dLbls>
          <c:showLegendKey val="0"/>
          <c:showVal val="0"/>
          <c:showCatName val="0"/>
          <c:showSerName val="0"/>
          <c:showPercent val="0"/>
          <c:showBubbleSize val="0"/>
        </c:dLbls>
        <c:gapWidth val="100"/>
        <c:overlap val="100"/>
        <c:axId val="833035192"/>
        <c:axId val="83303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33035192"/>
        <c:axId val="833035584"/>
      </c:lineChart>
      <c:catAx>
        <c:axId val="83303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3035584"/>
        <c:crosses val="autoZero"/>
        <c:auto val="1"/>
        <c:lblAlgn val="ctr"/>
        <c:lblOffset val="100"/>
        <c:tickLblSkip val="1"/>
        <c:tickMarkSkip val="1"/>
        <c:noMultiLvlLbl val="0"/>
      </c:catAx>
      <c:valAx>
        <c:axId val="83303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03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59,748
58,228
32.19
27,772,498
25,726,120
1,597,716
12,593,599
10,048,485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自動車関連企業をはじめとした法人税収入などにより、財政力指数は類似団体平均を上回る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年度以降は景気低迷や企業業績の悪化から財政力指数は年々低下傾向にある。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景気の上向きとともに税収の回復も期待できる状況にはあるが、引き続き行政改革大綱や集中改革プランを推進し、一層の歳入確保と歳出削減に努める。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159657</xdr:rowOff>
    </xdr:from>
    <xdr:to>
      <xdr:col>7</xdr:col>
      <xdr:colOff>152400</xdr:colOff>
      <xdr:row>46</xdr:row>
      <xdr:rowOff>6048</xdr:rowOff>
    </xdr:to>
    <xdr:cxnSp macro="">
      <xdr:nvCxnSpPr>
        <xdr:cNvPr id="64" name="直線コネクタ 63"/>
        <xdr:cNvCxnSpPr/>
      </xdr:nvCxnSpPr>
      <xdr:spPr>
        <a:xfrm flipV="1">
          <a:off x="4953000" y="6674757"/>
          <a:ext cx="0" cy="1217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149575</xdr:rowOff>
    </xdr:from>
    <xdr:ext cx="762000" cy="259045"/>
    <xdr:sp macro="" textlink="">
      <xdr:nvSpPr>
        <xdr:cNvPr id="65" name="財政力最小値テキスト"/>
        <xdr:cNvSpPr txBox="1"/>
      </xdr:nvSpPr>
      <xdr:spPr>
        <a:xfrm>
          <a:off x="5041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46</xdr:row>
      <xdr:rowOff>6048</xdr:rowOff>
    </xdr:from>
    <xdr:to>
      <xdr:col>7</xdr:col>
      <xdr:colOff>241300</xdr:colOff>
      <xdr:row>46</xdr:row>
      <xdr:rowOff>6048</xdr:rowOff>
    </xdr:to>
    <xdr:cxnSp macro="">
      <xdr:nvCxnSpPr>
        <xdr:cNvPr id="66" name="直線コネクタ 65"/>
        <xdr:cNvCxnSpPr/>
      </xdr:nvCxnSpPr>
      <xdr:spPr>
        <a:xfrm>
          <a:off x="4864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74584</xdr:rowOff>
    </xdr:from>
    <xdr:ext cx="762000" cy="259045"/>
    <xdr:sp macro="" textlink="">
      <xdr:nvSpPr>
        <xdr:cNvPr id="67" name="財政力最大値テキスト"/>
        <xdr:cNvSpPr txBox="1"/>
      </xdr:nvSpPr>
      <xdr:spPr>
        <a:xfrm>
          <a:off x="5041900" y="64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38</xdr:row>
      <xdr:rowOff>159657</xdr:rowOff>
    </xdr:from>
    <xdr:to>
      <xdr:col>7</xdr:col>
      <xdr:colOff>241300</xdr:colOff>
      <xdr:row>38</xdr:row>
      <xdr:rowOff>159657</xdr:rowOff>
    </xdr:to>
    <xdr:cxnSp macro="">
      <xdr:nvCxnSpPr>
        <xdr:cNvPr id="68" name="直線コネクタ 67"/>
        <xdr:cNvCxnSpPr/>
      </xdr:nvCxnSpPr>
      <xdr:spPr>
        <a:xfrm>
          <a:off x="4864100" y="6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104019</xdr:rowOff>
    </xdr:to>
    <xdr:cxnSp macro="">
      <xdr:nvCxnSpPr>
        <xdr:cNvPr id="69" name="直線コネクタ 68"/>
        <xdr:cNvCxnSpPr/>
      </xdr:nvCxnSpPr>
      <xdr:spPr>
        <a:xfrm>
          <a:off x="4114800" y="69505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130525</xdr:rowOff>
    </xdr:from>
    <xdr:ext cx="762000" cy="259045"/>
    <xdr:sp macro="" textlink="">
      <xdr:nvSpPr>
        <xdr:cNvPr id="70"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71" name="フローチャート : 判断 70"/>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69548</xdr:rowOff>
    </xdr:from>
    <xdr:to>
      <xdr:col>6</xdr:col>
      <xdr:colOff>0</xdr:colOff>
      <xdr:row>40</xdr:row>
      <xdr:rowOff>92528</xdr:rowOff>
    </xdr:to>
    <xdr:cxnSp macro="">
      <xdr:nvCxnSpPr>
        <xdr:cNvPr id="72" name="直線コネクタ 71"/>
        <xdr:cNvCxnSpPr/>
      </xdr:nvCxnSpPr>
      <xdr:spPr>
        <a:xfrm>
          <a:off x="3225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159657</xdr:rowOff>
    </xdr:from>
    <xdr:to>
      <xdr:col>4</xdr:col>
      <xdr:colOff>482600</xdr:colOff>
      <xdr:row>40</xdr:row>
      <xdr:rowOff>69548</xdr:rowOff>
    </xdr:to>
    <xdr:cxnSp macro="">
      <xdr:nvCxnSpPr>
        <xdr:cNvPr id="75" name="直線コネクタ 74"/>
        <xdr:cNvCxnSpPr/>
      </xdr:nvCxnSpPr>
      <xdr:spPr>
        <a:xfrm>
          <a:off x="2336800" y="6674757"/>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134862</xdr:rowOff>
    </xdr:from>
    <xdr:to>
      <xdr:col>3</xdr:col>
      <xdr:colOff>279400</xdr:colOff>
      <xdr:row>38</xdr:row>
      <xdr:rowOff>159657</xdr:rowOff>
    </xdr:to>
    <xdr:cxnSp macro="">
      <xdr:nvCxnSpPr>
        <xdr:cNvPr id="78" name="直線コネクタ 77"/>
        <xdr:cNvCxnSpPr/>
      </xdr:nvCxnSpPr>
      <xdr:spPr>
        <a:xfrm>
          <a:off x="1447800" y="6307062"/>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53219</xdr:rowOff>
    </xdr:from>
    <xdr:to>
      <xdr:col>7</xdr:col>
      <xdr:colOff>203200</xdr:colOff>
      <xdr:row>40</xdr:row>
      <xdr:rowOff>154819</xdr:rowOff>
    </xdr:to>
    <xdr:sp macro="" textlink="">
      <xdr:nvSpPr>
        <xdr:cNvPr id="88" name="円/楕円 87"/>
        <xdr:cNvSpPr/>
      </xdr:nvSpPr>
      <xdr:spPr>
        <a:xfrm>
          <a:off x="4902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69746</xdr:rowOff>
    </xdr:from>
    <xdr:ext cx="762000" cy="259045"/>
    <xdr:sp macro="" textlink="">
      <xdr:nvSpPr>
        <xdr:cNvPr id="89" name="財政力該当値テキスト"/>
        <xdr:cNvSpPr txBox="1"/>
      </xdr:nvSpPr>
      <xdr:spPr>
        <a:xfrm>
          <a:off x="5041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18748</xdr:rowOff>
    </xdr:from>
    <xdr:to>
      <xdr:col>4</xdr:col>
      <xdr:colOff>533400</xdr:colOff>
      <xdr:row>40</xdr:row>
      <xdr:rowOff>120348</xdr:rowOff>
    </xdr:to>
    <xdr:sp macro="" textlink="">
      <xdr:nvSpPr>
        <xdr:cNvPr id="92" name="円/楕円 91"/>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130525</xdr:rowOff>
    </xdr:from>
    <xdr:ext cx="762000" cy="259045"/>
    <xdr:sp macro="" textlink="">
      <xdr:nvSpPr>
        <xdr:cNvPr id="93" name="テキスト ボックス 92"/>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108857</xdr:rowOff>
    </xdr:from>
    <xdr:to>
      <xdr:col>3</xdr:col>
      <xdr:colOff>330200</xdr:colOff>
      <xdr:row>39</xdr:row>
      <xdr:rowOff>39007</xdr:rowOff>
    </xdr:to>
    <xdr:sp macro="" textlink="">
      <xdr:nvSpPr>
        <xdr:cNvPr id="94" name="円/楕円 93"/>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95" name="テキスト ボックス 94"/>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84062</xdr:rowOff>
    </xdr:from>
    <xdr:to>
      <xdr:col>2</xdr:col>
      <xdr:colOff>127000</xdr:colOff>
      <xdr:row>37</xdr:row>
      <xdr:rowOff>14212</xdr:rowOff>
    </xdr:to>
    <xdr:sp macro="" textlink="">
      <xdr:nvSpPr>
        <xdr:cNvPr id="96" name="円/楕円 95"/>
        <xdr:cNvSpPr/>
      </xdr:nvSpPr>
      <xdr:spPr>
        <a:xfrm>
          <a:off x="1397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24389</xdr:rowOff>
    </xdr:from>
    <xdr:ext cx="762000" cy="259045"/>
    <xdr:sp macro="" textlink="">
      <xdr:nvSpPr>
        <xdr:cNvPr id="97" name="テキスト ボックス 96"/>
        <xdr:cNvSpPr txBox="1"/>
      </xdr:nvSpPr>
      <xdr:spPr>
        <a:xfrm>
          <a:off x="1066800" y="602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法人税収の急激な落ち込みにより、平成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％まで悪化してたが、その後は税収の回復とともに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％程度の水準を維持してきた。平成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年度は、法人税収が前年度から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億円、伸率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319.4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％と急激に上昇したことを受け、数値化改善された。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今後、法人税の国税化による税収減や、扶助費や公共施設の修繕費の増加も懸念されるため、公有財産の適正化や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特定目的基金を活用して公債費の新規増を抑制するなどし、第六次行政改革大綱による目標値「</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％」未満を目指した行政運営を行っていく。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5" name="直線コネクタ 124"/>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8"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9" name="直線コネクタ 128"/>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64262</xdr:rowOff>
    </xdr:from>
    <xdr:to>
      <xdr:col>7</xdr:col>
      <xdr:colOff>152400</xdr:colOff>
      <xdr:row>63</xdr:row>
      <xdr:rowOff>51562</xdr:rowOff>
    </xdr:to>
    <xdr:cxnSp macro="">
      <xdr:nvCxnSpPr>
        <xdr:cNvPr id="130" name="直線コネクタ 129"/>
        <xdr:cNvCxnSpPr/>
      </xdr:nvCxnSpPr>
      <xdr:spPr>
        <a:xfrm flipV="1">
          <a:off x="4114800" y="10008362"/>
          <a:ext cx="8382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1"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2" name="フローチャート : 判断 131"/>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152908</xdr:rowOff>
    </xdr:to>
    <xdr:cxnSp macro="">
      <xdr:nvCxnSpPr>
        <xdr:cNvPr id="133" name="直線コネクタ 132"/>
        <xdr:cNvCxnSpPr/>
      </xdr:nvCxnSpPr>
      <xdr:spPr>
        <a:xfrm flipV="1">
          <a:off x="3225800" y="108529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4" name="フローチャート : 判断 133"/>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5" name="テキスト ボックス 134"/>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152908</xdr:rowOff>
    </xdr:to>
    <xdr:cxnSp macro="">
      <xdr:nvCxnSpPr>
        <xdr:cNvPr id="136" name="直線コネクタ 135"/>
        <xdr:cNvCxnSpPr/>
      </xdr:nvCxnSpPr>
      <xdr:spPr>
        <a:xfrm>
          <a:off x="2336800" y="109011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7" name="フローチャート : 判断 136"/>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8" name="テキスト ボックス 137"/>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66</xdr:row>
      <xdr:rowOff>10160</xdr:rowOff>
    </xdr:to>
    <xdr:cxnSp macro="">
      <xdr:nvCxnSpPr>
        <xdr:cNvPr id="139" name="直線コネクタ 138"/>
        <xdr:cNvCxnSpPr/>
      </xdr:nvCxnSpPr>
      <xdr:spPr>
        <a:xfrm flipV="1">
          <a:off x="1447800" y="10901172"/>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40" name="フローチャート : 判断 139"/>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41" name="テキスト ボックス 140"/>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2" name="フローチャート : 判断 141"/>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3" name="テキスト ボックス 142"/>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13462</xdr:rowOff>
    </xdr:from>
    <xdr:to>
      <xdr:col>7</xdr:col>
      <xdr:colOff>203200</xdr:colOff>
      <xdr:row>58</xdr:row>
      <xdr:rowOff>115062</xdr:rowOff>
    </xdr:to>
    <xdr:sp macro="" textlink="">
      <xdr:nvSpPr>
        <xdr:cNvPr id="149" name="円/楕円 148"/>
        <xdr:cNvSpPr/>
      </xdr:nvSpPr>
      <xdr:spPr>
        <a:xfrm>
          <a:off x="49022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106189</xdr:rowOff>
    </xdr:from>
    <xdr:ext cx="762000" cy="259045"/>
    <xdr:sp macro="" textlink="">
      <xdr:nvSpPr>
        <xdr:cNvPr id="150" name="財政構造の弾力性該当値テキスト"/>
        <xdr:cNvSpPr txBox="1"/>
      </xdr:nvSpPr>
      <xdr:spPr>
        <a:xfrm>
          <a:off x="5041900" y="98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1" name="円/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2" name="テキスト ボックス 151"/>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102108</xdr:rowOff>
    </xdr:from>
    <xdr:to>
      <xdr:col>4</xdr:col>
      <xdr:colOff>533400</xdr:colOff>
      <xdr:row>64</xdr:row>
      <xdr:rowOff>32258</xdr:rowOff>
    </xdr:to>
    <xdr:sp macro="" textlink="">
      <xdr:nvSpPr>
        <xdr:cNvPr id="153" name="円/楕円 152"/>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17035</xdr:rowOff>
    </xdr:from>
    <xdr:ext cx="762000" cy="259045"/>
    <xdr:sp macro="" textlink="">
      <xdr:nvSpPr>
        <xdr:cNvPr id="154" name="テキスト ボックス 153"/>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5" name="円/楕円 154"/>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6" name="テキスト ボックス 155"/>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57" name="円/楕円 156"/>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58" name="テキスト ボックス 157"/>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[126,970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年度決算額</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126,970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は類似団体平均を下回っているが、全国平均や愛知県平均と比較した場合、いずれも本市が上回る結果となっている。これは、本市は総人口に占める低年齢層の割合が高いことから、子育て・保健・教育関連施策に係る物件費が相対的に高くなっていることが要因と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6" name="直線コネクタ 185"/>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7"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8" name="直線コネクタ 187"/>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9"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90" name="直線コネクタ 189"/>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106555</xdr:rowOff>
    </xdr:from>
    <xdr:to>
      <xdr:col>7</xdr:col>
      <xdr:colOff>152400</xdr:colOff>
      <xdr:row>81</xdr:row>
      <xdr:rowOff>123808</xdr:rowOff>
    </xdr:to>
    <xdr:cxnSp macro="">
      <xdr:nvCxnSpPr>
        <xdr:cNvPr id="191" name="直線コネクタ 190"/>
        <xdr:cNvCxnSpPr/>
      </xdr:nvCxnSpPr>
      <xdr:spPr>
        <a:xfrm>
          <a:off x="4114800" y="13994005"/>
          <a:ext cx="8382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2"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3" name="フローチャート : 判断 192"/>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106555</xdr:rowOff>
    </xdr:from>
    <xdr:to>
      <xdr:col>6</xdr:col>
      <xdr:colOff>0</xdr:colOff>
      <xdr:row>81</xdr:row>
      <xdr:rowOff>127997</xdr:rowOff>
    </xdr:to>
    <xdr:cxnSp macro="">
      <xdr:nvCxnSpPr>
        <xdr:cNvPr id="194" name="直線コネクタ 193"/>
        <xdr:cNvCxnSpPr/>
      </xdr:nvCxnSpPr>
      <xdr:spPr>
        <a:xfrm flipV="1">
          <a:off x="3225800" y="13994005"/>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5" name="フローチャート : 判断 194"/>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6" name="テキスト ボックス 195"/>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127997</xdr:rowOff>
    </xdr:from>
    <xdr:to>
      <xdr:col>4</xdr:col>
      <xdr:colOff>482600</xdr:colOff>
      <xdr:row>81</xdr:row>
      <xdr:rowOff>148903</xdr:rowOff>
    </xdr:to>
    <xdr:cxnSp macro="">
      <xdr:nvCxnSpPr>
        <xdr:cNvPr id="197" name="直線コネクタ 196"/>
        <xdr:cNvCxnSpPr/>
      </xdr:nvCxnSpPr>
      <xdr:spPr>
        <a:xfrm flipV="1">
          <a:off x="2336800" y="14015447"/>
          <a:ext cx="889000" cy="2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8" name="フローチャート : 判断 197"/>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9" name="テキスト ボックス 198"/>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131195</xdr:rowOff>
    </xdr:from>
    <xdr:to>
      <xdr:col>3</xdr:col>
      <xdr:colOff>279400</xdr:colOff>
      <xdr:row>81</xdr:row>
      <xdr:rowOff>148903</xdr:rowOff>
    </xdr:to>
    <xdr:cxnSp macro="">
      <xdr:nvCxnSpPr>
        <xdr:cNvPr id="200" name="直線コネクタ 199"/>
        <xdr:cNvCxnSpPr/>
      </xdr:nvCxnSpPr>
      <xdr:spPr>
        <a:xfrm>
          <a:off x="1447800" y="14018645"/>
          <a:ext cx="889000" cy="1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201" name="フローチャート : 判断 200"/>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2" name="テキスト ボックス 201"/>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141914</xdr:rowOff>
    </xdr:from>
    <xdr:to>
      <xdr:col>2</xdr:col>
      <xdr:colOff>127000</xdr:colOff>
      <xdr:row>81</xdr:row>
      <xdr:rowOff>72064</xdr:rowOff>
    </xdr:to>
    <xdr:sp macro="" textlink="">
      <xdr:nvSpPr>
        <xdr:cNvPr id="203" name="フローチャート : 判断 202"/>
        <xdr:cNvSpPr/>
      </xdr:nvSpPr>
      <xdr:spPr>
        <a:xfrm>
          <a:off x="1397000" y="13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82241</xdr:rowOff>
    </xdr:from>
    <xdr:ext cx="762000" cy="259045"/>
    <xdr:sp macro="" textlink="">
      <xdr:nvSpPr>
        <xdr:cNvPr id="204" name="テキスト ボックス 203"/>
        <xdr:cNvSpPr txBox="1"/>
      </xdr:nvSpPr>
      <xdr:spPr>
        <a:xfrm>
          <a:off x="1066800" y="1362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73008</xdr:rowOff>
    </xdr:from>
    <xdr:to>
      <xdr:col>7</xdr:col>
      <xdr:colOff>203200</xdr:colOff>
      <xdr:row>82</xdr:row>
      <xdr:rowOff>3158</xdr:rowOff>
    </xdr:to>
    <xdr:sp macro="" textlink="">
      <xdr:nvSpPr>
        <xdr:cNvPr id="210" name="円/楕円 209"/>
        <xdr:cNvSpPr/>
      </xdr:nvSpPr>
      <xdr:spPr>
        <a:xfrm>
          <a:off x="4902200" y="139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89535</xdr:rowOff>
    </xdr:from>
    <xdr:ext cx="762000" cy="259045"/>
    <xdr:sp macro="" textlink="">
      <xdr:nvSpPr>
        <xdr:cNvPr id="211" name="人件費・物件費等の状況該当値テキスト"/>
        <xdr:cNvSpPr txBox="1"/>
      </xdr:nvSpPr>
      <xdr:spPr>
        <a:xfrm>
          <a:off x="5041900" y="1380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126,970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55755</xdr:rowOff>
    </xdr:from>
    <xdr:to>
      <xdr:col>6</xdr:col>
      <xdr:colOff>50800</xdr:colOff>
      <xdr:row>81</xdr:row>
      <xdr:rowOff>157355</xdr:rowOff>
    </xdr:to>
    <xdr:sp macro="" textlink="">
      <xdr:nvSpPr>
        <xdr:cNvPr id="212" name="円/楕円 211"/>
        <xdr:cNvSpPr/>
      </xdr:nvSpPr>
      <xdr:spPr>
        <a:xfrm>
          <a:off x="4064000" y="139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167532</xdr:rowOff>
    </xdr:from>
    <xdr:ext cx="736600" cy="259045"/>
    <xdr:sp macro="" textlink="">
      <xdr:nvSpPr>
        <xdr:cNvPr id="213" name="テキスト ボックス 212"/>
        <xdr:cNvSpPr txBox="1"/>
      </xdr:nvSpPr>
      <xdr:spPr>
        <a:xfrm>
          <a:off x="3733800" y="1371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77197</xdr:rowOff>
    </xdr:from>
    <xdr:to>
      <xdr:col>4</xdr:col>
      <xdr:colOff>533400</xdr:colOff>
      <xdr:row>82</xdr:row>
      <xdr:rowOff>7347</xdr:rowOff>
    </xdr:to>
    <xdr:sp macro="" textlink="">
      <xdr:nvSpPr>
        <xdr:cNvPr id="214" name="円/楕円 213"/>
        <xdr:cNvSpPr/>
      </xdr:nvSpPr>
      <xdr:spPr>
        <a:xfrm>
          <a:off x="3175000" y="139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17524</xdr:rowOff>
    </xdr:from>
    <xdr:ext cx="762000" cy="259045"/>
    <xdr:sp macro="" textlink="">
      <xdr:nvSpPr>
        <xdr:cNvPr id="215" name="テキスト ボックス 214"/>
        <xdr:cNvSpPr txBox="1"/>
      </xdr:nvSpPr>
      <xdr:spPr>
        <a:xfrm>
          <a:off x="2844800" y="137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98103</xdr:rowOff>
    </xdr:from>
    <xdr:to>
      <xdr:col>3</xdr:col>
      <xdr:colOff>330200</xdr:colOff>
      <xdr:row>82</xdr:row>
      <xdr:rowOff>28253</xdr:rowOff>
    </xdr:to>
    <xdr:sp macro="" textlink="">
      <xdr:nvSpPr>
        <xdr:cNvPr id="216" name="円/楕円 215"/>
        <xdr:cNvSpPr/>
      </xdr:nvSpPr>
      <xdr:spPr>
        <a:xfrm>
          <a:off x="2286000" y="139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13030</xdr:rowOff>
    </xdr:from>
    <xdr:ext cx="762000" cy="259045"/>
    <xdr:sp macro="" textlink="">
      <xdr:nvSpPr>
        <xdr:cNvPr id="217" name="テキスト ボックス 216"/>
        <xdr:cNvSpPr txBox="1"/>
      </xdr:nvSpPr>
      <xdr:spPr>
        <a:xfrm>
          <a:off x="1955800" y="1407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80395</xdr:rowOff>
    </xdr:from>
    <xdr:to>
      <xdr:col>2</xdr:col>
      <xdr:colOff>127000</xdr:colOff>
      <xdr:row>82</xdr:row>
      <xdr:rowOff>10545</xdr:rowOff>
    </xdr:to>
    <xdr:sp macro="" textlink="">
      <xdr:nvSpPr>
        <xdr:cNvPr id="218" name="円/楕円 217"/>
        <xdr:cNvSpPr/>
      </xdr:nvSpPr>
      <xdr:spPr>
        <a:xfrm>
          <a:off x="1397000" y="139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166772</xdr:rowOff>
    </xdr:from>
    <xdr:ext cx="762000" cy="259045"/>
    <xdr:sp macro="" textlink="">
      <xdr:nvSpPr>
        <xdr:cNvPr id="219" name="テキスト ボックス 218"/>
        <xdr:cNvSpPr txBox="1"/>
      </xdr:nvSpPr>
      <xdr:spPr>
        <a:xfrm>
          <a:off x="1066800" y="140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国家公務員給与減額措置が終了したため、平成</a:t>
          </a:r>
          <a:r>
            <a:rPr kumimoji="1" lang="en-US" altLang="ja-JP" sz="1300">
              <a:latin typeface="ＭＳ Ｐゴシック"/>
            </a:rPr>
            <a:t>25</a:t>
          </a:r>
          <a:r>
            <a:rPr kumimoji="1" lang="ja-JP" altLang="en-US" sz="1300">
              <a:latin typeface="ＭＳ Ｐゴシック"/>
            </a:rPr>
            <a:t>年度からラスパイレス指数は下がっている。今後も適正な給与水準となるように努めていく。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50" name="直線コネクタ 249"/>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51"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2" name="直線コネクタ 251"/>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3"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4" name="直線コネクタ 253"/>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84</xdr:row>
      <xdr:rowOff>134257</xdr:rowOff>
    </xdr:to>
    <xdr:cxnSp macro="">
      <xdr:nvCxnSpPr>
        <xdr:cNvPr id="255" name="直線コネクタ 254"/>
        <xdr:cNvCxnSpPr/>
      </xdr:nvCxnSpPr>
      <xdr:spPr>
        <a:xfrm flipV="1">
          <a:off x="16179800" y="14271777"/>
          <a:ext cx="8382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145643</xdr:rowOff>
    </xdr:from>
    <xdr:ext cx="762000" cy="259045"/>
    <xdr:sp macro="" textlink="">
      <xdr:nvSpPr>
        <xdr:cNvPr id="256" name="給与水準   （国との比較）平均値テキスト"/>
        <xdr:cNvSpPr txBox="1"/>
      </xdr:nvSpPr>
      <xdr:spPr>
        <a:xfrm>
          <a:off x="17106900" y="14204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7" name="フローチャート : 判断 256"/>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88</xdr:row>
      <xdr:rowOff>137886</xdr:rowOff>
    </xdr:to>
    <xdr:cxnSp macro="">
      <xdr:nvCxnSpPr>
        <xdr:cNvPr id="258" name="直線コネクタ 257"/>
        <xdr:cNvCxnSpPr/>
      </xdr:nvCxnSpPr>
      <xdr:spPr>
        <a:xfrm flipV="1">
          <a:off x="15290800" y="14536057"/>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9" name="フローチャート : 判断 258"/>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60" name="テキスト ボックス 25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22982</xdr:rowOff>
    </xdr:from>
    <xdr:to>
      <xdr:col>22</xdr:col>
      <xdr:colOff>203200</xdr:colOff>
      <xdr:row>88</xdr:row>
      <xdr:rowOff>137886</xdr:rowOff>
    </xdr:to>
    <xdr:cxnSp macro="">
      <xdr:nvCxnSpPr>
        <xdr:cNvPr id="261" name="直線コネクタ 260"/>
        <xdr:cNvCxnSpPr/>
      </xdr:nvCxnSpPr>
      <xdr:spPr>
        <a:xfrm>
          <a:off x="14401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2" name="フローチャート : 判断 261"/>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3" name="テキスト ボックス 262"/>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88</xdr:row>
      <xdr:rowOff>22982</xdr:rowOff>
    </xdr:to>
    <xdr:cxnSp macro="">
      <xdr:nvCxnSpPr>
        <xdr:cNvPr id="264" name="直線コネクタ 263"/>
        <xdr:cNvCxnSpPr/>
      </xdr:nvCxnSpPr>
      <xdr:spPr>
        <a:xfrm>
          <a:off x="13512800" y="141798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5" name="フローチャート : 判断 264"/>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93029</xdr:rowOff>
    </xdr:from>
    <xdr:ext cx="762000" cy="259045"/>
    <xdr:sp macro="" textlink="">
      <xdr:nvSpPr>
        <xdr:cNvPr id="266" name="テキスト ボックス 265"/>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68" name="テキスト ボックス 267"/>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4" name="円/楕円 273"/>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5"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6" name="円/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77" name="テキスト ボックス 276"/>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87086</xdr:rowOff>
    </xdr:from>
    <xdr:to>
      <xdr:col>22</xdr:col>
      <xdr:colOff>254000</xdr:colOff>
      <xdr:row>89</xdr:row>
      <xdr:rowOff>17236</xdr:rowOff>
    </xdr:to>
    <xdr:sp macro="" textlink="">
      <xdr:nvSpPr>
        <xdr:cNvPr id="278" name="円/楕円 277"/>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79" name="テキスト ボックス 278"/>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143632</xdr:rowOff>
    </xdr:from>
    <xdr:to>
      <xdr:col>21</xdr:col>
      <xdr:colOff>50800</xdr:colOff>
      <xdr:row>88</xdr:row>
      <xdr:rowOff>73782</xdr:rowOff>
    </xdr:to>
    <xdr:sp macro="" textlink="">
      <xdr:nvSpPr>
        <xdr:cNvPr id="280" name="円/楕円 279"/>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81" name="テキスト ボックス 280"/>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70152</xdr:rowOff>
    </xdr:from>
    <xdr:to>
      <xdr:col>19</xdr:col>
      <xdr:colOff>533400</xdr:colOff>
      <xdr:row>83</xdr:row>
      <xdr:rowOff>302</xdr:rowOff>
    </xdr:to>
    <xdr:sp macro="" textlink="">
      <xdr:nvSpPr>
        <xdr:cNvPr id="282" name="円/楕円 281"/>
        <xdr:cNvSpPr/>
      </xdr:nvSpPr>
      <xdr:spPr>
        <a:xfrm>
          <a:off x="13462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10479</xdr:rowOff>
    </xdr:from>
    <xdr:ext cx="762000" cy="259045"/>
    <xdr:sp macro="" textlink="">
      <xdr:nvSpPr>
        <xdr:cNvPr id="283" name="テキスト ボックス 282"/>
        <xdr:cNvSpPr txBox="1"/>
      </xdr:nvSpPr>
      <xdr:spPr>
        <a:xfrm>
          <a:off x="13131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年度に職員定数管理計画を策定し、計画的な職員数削減を実施してきた。また、人口の増加もあり、人口千人当たりの職員数は減少傾向にある。</a:t>
          </a:r>
          <a:endParaRPr kumimoji="1" lang="en-US" altLang="ja-JP" sz="1300">
            <a:latin typeface="ＭＳ Ｐゴシック"/>
          </a:endParaRPr>
        </a:p>
        <a:p>
          <a:r>
            <a:rPr kumimoji="1" lang="ja-JP" altLang="en-US" sz="1300">
              <a:latin typeface="ＭＳ Ｐゴシック"/>
            </a:rPr>
            <a:t>　今後も職員定員管理計画に基づき、管理を行っていく。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3" name="直線コネクタ 312"/>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4"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5" name="直線コネクタ 314"/>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6"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7" name="直線コネクタ 316"/>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107844</xdr:rowOff>
    </xdr:from>
    <xdr:to>
      <xdr:col>24</xdr:col>
      <xdr:colOff>558800</xdr:colOff>
      <xdr:row>60</xdr:row>
      <xdr:rowOff>127953</xdr:rowOff>
    </xdr:to>
    <xdr:cxnSp macro="">
      <xdr:nvCxnSpPr>
        <xdr:cNvPr id="318" name="直線コネクタ 317"/>
        <xdr:cNvCxnSpPr/>
      </xdr:nvCxnSpPr>
      <xdr:spPr>
        <a:xfrm>
          <a:off x="16179800" y="1039484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9"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20" name="フローチャート : 判断 319"/>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107844</xdr:rowOff>
    </xdr:from>
    <xdr:to>
      <xdr:col>23</xdr:col>
      <xdr:colOff>406400</xdr:colOff>
      <xdr:row>60</xdr:row>
      <xdr:rowOff>129963</xdr:rowOff>
    </xdr:to>
    <xdr:cxnSp macro="">
      <xdr:nvCxnSpPr>
        <xdr:cNvPr id="321" name="直線コネクタ 320"/>
        <xdr:cNvCxnSpPr/>
      </xdr:nvCxnSpPr>
      <xdr:spPr>
        <a:xfrm flipV="1">
          <a:off x="15290800" y="103948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2" name="フローチャート : 判断 321"/>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23" name="テキスト ボックス 322"/>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129963</xdr:rowOff>
    </xdr:from>
    <xdr:to>
      <xdr:col>22</xdr:col>
      <xdr:colOff>203200</xdr:colOff>
      <xdr:row>60</xdr:row>
      <xdr:rowOff>154094</xdr:rowOff>
    </xdr:to>
    <xdr:cxnSp macro="">
      <xdr:nvCxnSpPr>
        <xdr:cNvPr id="324" name="直線コネクタ 323"/>
        <xdr:cNvCxnSpPr/>
      </xdr:nvCxnSpPr>
      <xdr:spPr>
        <a:xfrm flipV="1">
          <a:off x="14401800" y="104169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5" name="フローチャート : 判断 324"/>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6" name="テキスト ボックス 325"/>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154094</xdr:rowOff>
    </xdr:from>
    <xdr:to>
      <xdr:col>21</xdr:col>
      <xdr:colOff>0</xdr:colOff>
      <xdr:row>60</xdr:row>
      <xdr:rowOff>166158</xdr:rowOff>
    </xdr:to>
    <xdr:cxnSp macro="">
      <xdr:nvCxnSpPr>
        <xdr:cNvPr id="327" name="直線コネクタ 326"/>
        <xdr:cNvCxnSpPr/>
      </xdr:nvCxnSpPr>
      <xdr:spPr>
        <a:xfrm flipV="1">
          <a:off x="13512800" y="1044109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8" name="フローチャート : 判断 327"/>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9" name="テキスト ボックス 328"/>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0" name="フローチャート : 判断 329"/>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134848</xdr:rowOff>
    </xdr:from>
    <xdr:ext cx="762000" cy="259045"/>
    <xdr:sp macro="" textlink="">
      <xdr:nvSpPr>
        <xdr:cNvPr id="331" name="テキスト ボックス 330"/>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77153</xdr:rowOff>
    </xdr:from>
    <xdr:to>
      <xdr:col>24</xdr:col>
      <xdr:colOff>609600</xdr:colOff>
      <xdr:row>61</xdr:row>
      <xdr:rowOff>7303</xdr:rowOff>
    </xdr:to>
    <xdr:sp macro="" textlink="">
      <xdr:nvSpPr>
        <xdr:cNvPr id="337" name="円/楕円 336"/>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93680</xdr:rowOff>
    </xdr:from>
    <xdr:ext cx="762000" cy="259045"/>
    <xdr:sp macro="" textlink="">
      <xdr:nvSpPr>
        <xdr:cNvPr id="338"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57044</xdr:rowOff>
    </xdr:from>
    <xdr:to>
      <xdr:col>23</xdr:col>
      <xdr:colOff>457200</xdr:colOff>
      <xdr:row>60</xdr:row>
      <xdr:rowOff>158644</xdr:rowOff>
    </xdr:to>
    <xdr:sp macro="" textlink="">
      <xdr:nvSpPr>
        <xdr:cNvPr id="339" name="円/楕円 338"/>
        <xdr:cNvSpPr/>
      </xdr:nvSpPr>
      <xdr:spPr>
        <a:xfrm>
          <a:off x="16129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168821</xdr:rowOff>
    </xdr:from>
    <xdr:ext cx="736600" cy="259045"/>
    <xdr:sp macro="" textlink="">
      <xdr:nvSpPr>
        <xdr:cNvPr id="340" name="テキスト ボックス 339"/>
        <xdr:cNvSpPr txBox="1"/>
      </xdr:nvSpPr>
      <xdr:spPr>
        <a:xfrm>
          <a:off x="15798800" y="1011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79163</xdr:rowOff>
    </xdr:from>
    <xdr:to>
      <xdr:col>22</xdr:col>
      <xdr:colOff>254000</xdr:colOff>
      <xdr:row>61</xdr:row>
      <xdr:rowOff>9313</xdr:rowOff>
    </xdr:to>
    <xdr:sp macro="" textlink="">
      <xdr:nvSpPr>
        <xdr:cNvPr id="341" name="円/楕円 340"/>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19490</xdr:rowOff>
    </xdr:from>
    <xdr:ext cx="762000" cy="259045"/>
    <xdr:sp macro="" textlink="">
      <xdr:nvSpPr>
        <xdr:cNvPr id="342" name="テキスト ボックス 341"/>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103294</xdr:rowOff>
    </xdr:from>
    <xdr:to>
      <xdr:col>21</xdr:col>
      <xdr:colOff>50800</xdr:colOff>
      <xdr:row>61</xdr:row>
      <xdr:rowOff>33444</xdr:rowOff>
    </xdr:to>
    <xdr:sp macro="" textlink="">
      <xdr:nvSpPr>
        <xdr:cNvPr id="343" name="円/楕円 342"/>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43621</xdr:rowOff>
    </xdr:from>
    <xdr:ext cx="762000" cy="259045"/>
    <xdr:sp macro="" textlink="">
      <xdr:nvSpPr>
        <xdr:cNvPr id="344" name="テキスト ボックス 343"/>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115358</xdr:rowOff>
    </xdr:from>
    <xdr:to>
      <xdr:col>19</xdr:col>
      <xdr:colOff>533400</xdr:colOff>
      <xdr:row>61</xdr:row>
      <xdr:rowOff>45508</xdr:rowOff>
    </xdr:to>
    <xdr:sp macro="" textlink="">
      <xdr:nvSpPr>
        <xdr:cNvPr id="345" name="円/楕円 344"/>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55685</xdr:rowOff>
    </xdr:from>
    <xdr:ext cx="762000" cy="259045"/>
    <xdr:sp macro="" textlink="">
      <xdr:nvSpPr>
        <xdr:cNvPr id="346" name="テキスト ボックス 345"/>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％は類似団体・全国・愛知県の各平均を下回り、良好な状況である。また、過去に高利率で借り入れた事業債の償還も進み、近年の新規の起債減少と合わせて比率は年々低下傾向にある。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世代間の負担の公平性と将来負担のバランスをとりながら、過度に起債に頼らない財政運営を進めていく。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4" name="直線コネクタ 373"/>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5"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6" name="直線コネクタ 375"/>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89323</xdr:rowOff>
    </xdr:from>
    <xdr:to>
      <xdr:col>24</xdr:col>
      <xdr:colOff>558800</xdr:colOff>
      <xdr:row>39</xdr:row>
      <xdr:rowOff>129540</xdr:rowOff>
    </xdr:to>
    <xdr:cxnSp macro="">
      <xdr:nvCxnSpPr>
        <xdr:cNvPr id="379" name="直線コネクタ 378"/>
        <xdr:cNvCxnSpPr/>
      </xdr:nvCxnSpPr>
      <xdr:spPr>
        <a:xfrm flipV="1">
          <a:off x="16179800" y="67758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80"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81" name="フローチャート : 判断 380"/>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14394</xdr:rowOff>
    </xdr:to>
    <xdr:cxnSp macro="">
      <xdr:nvCxnSpPr>
        <xdr:cNvPr id="382" name="直線コネクタ 381"/>
        <xdr:cNvCxnSpPr/>
      </xdr:nvCxnSpPr>
      <xdr:spPr>
        <a:xfrm flipV="1">
          <a:off x="15290800" y="68160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3" name="フローチャート : 判断 382"/>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4" name="テキスト ボックス 383"/>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14394</xdr:rowOff>
    </xdr:from>
    <xdr:to>
      <xdr:col>22</xdr:col>
      <xdr:colOff>203200</xdr:colOff>
      <xdr:row>40</xdr:row>
      <xdr:rowOff>86783</xdr:rowOff>
    </xdr:to>
    <xdr:cxnSp macro="">
      <xdr:nvCxnSpPr>
        <xdr:cNvPr id="385" name="直線コネクタ 384"/>
        <xdr:cNvCxnSpPr/>
      </xdr:nvCxnSpPr>
      <xdr:spPr>
        <a:xfrm flipV="1">
          <a:off x="14401800" y="68723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6" name="フローチャート : 判断 385"/>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7" name="テキスト ボックス 386"/>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86783</xdr:rowOff>
    </xdr:from>
    <xdr:to>
      <xdr:col>21</xdr:col>
      <xdr:colOff>0</xdr:colOff>
      <xdr:row>40</xdr:row>
      <xdr:rowOff>135044</xdr:rowOff>
    </xdr:to>
    <xdr:cxnSp macro="">
      <xdr:nvCxnSpPr>
        <xdr:cNvPr id="388" name="直線コネクタ 387"/>
        <xdr:cNvCxnSpPr/>
      </xdr:nvCxnSpPr>
      <xdr:spPr>
        <a:xfrm flipV="1">
          <a:off x="13512800" y="69447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9" name="フローチャート : 判断 388"/>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390" name="テキスト ボックス 389"/>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1" name="フローチャート : 判断 390"/>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2" name="テキスト ボックス 391"/>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398" name="円/楕円 397"/>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55050</xdr:rowOff>
    </xdr:from>
    <xdr:ext cx="762000" cy="259045"/>
    <xdr:sp macro="" textlink="">
      <xdr:nvSpPr>
        <xdr:cNvPr id="399"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0" name="円/楕円 399"/>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1" name="テキスト ボックス 400"/>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135044</xdr:rowOff>
    </xdr:from>
    <xdr:to>
      <xdr:col>22</xdr:col>
      <xdr:colOff>254000</xdr:colOff>
      <xdr:row>40</xdr:row>
      <xdr:rowOff>65194</xdr:rowOff>
    </xdr:to>
    <xdr:sp macro="" textlink="">
      <xdr:nvSpPr>
        <xdr:cNvPr id="402" name="円/楕円 401"/>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403" name="テキスト ボックス 40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35983</xdr:rowOff>
    </xdr:from>
    <xdr:to>
      <xdr:col>21</xdr:col>
      <xdr:colOff>50800</xdr:colOff>
      <xdr:row>40</xdr:row>
      <xdr:rowOff>137583</xdr:rowOff>
    </xdr:to>
    <xdr:sp macro="" textlink="">
      <xdr:nvSpPr>
        <xdr:cNvPr id="404" name="円/楕円 403"/>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405" name="テキスト ボックス 404"/>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06" name="円/楕円 405"/>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407" name="テキスト ボックス 406"/>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将来負担額に対し、充当可能財源等が上回るため将来負担比率の表示はない。これは以前から市債発行の抑制や基金の計画的な積立てに努めてきた結果である。引き続き、健全財政と適正な将来負担の維持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8" name="直線コネクタ 437"/>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9"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40" name="直線コネクタ 439"/>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3"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4" name="フローチャート : 判断 443"/>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123613</xdr:rowOff>
    </xdr:from>
    <xdr:to>
      <xdr:col>22</xdr:col>
      <xdr:colOff>254000</xdr:colOff>
      <xdr:row>17</xdr:row>
      <xdr:rowOff>53763</xdr:rowOff>
    </xdr:to>
    <xdr:sp macro="" textlink="">
      <xdr:nvSpPr>
        <xdr:cNvPr id="447" name="フローチャート : 判断 446"/>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8" name="テキスト ボックス 447"/>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1" name="フローチャート : 判断 450"/>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52" name="テキスト ボックス 451"/>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59,748
58,228
32.19
27,772,498
25,726,120
1,597,716
12,593,599
10,048,485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類似団体・全国・愛知県の各平均に比べ、経常的一般財源が多いことや、消防やごみ処理事務を一部事務組合で行っていることから、人件費に係る経常収支比率は低くなっている。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年度は、人件費総額や充当一般財源額に大きな変化はないが、法人税収の増加により経常的一般財源等の総額が大きく増加したため、比率が下がった。</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76200</xdr:rowOff>
    </xdr:from>
    <xdr:to>
      <xdr:col>7</xdr:col>
      <xdr:colOff>15875</xdr:colOff>
      <xdr:row>38</xdr:row>
      <xdr:rowOff>0</xdr:rowOff>
    </xdr:to>
    <xdr:cxnSp macro="">
      <xdr:nvCxnSpPr>
        <xdr:cNvPr id="64" name="直線コネクタ 63"/>
        <xdr:cNvCxnSpPr/>
      </xdr:nvCxnSpPr>
      <xdr:spPr>
        <a:xfrm flipV="1">
          <a:off x="3987800" y="59055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0</xdr:rowOff>
    </xdr:from>
    <xdr:to>
      <xdr:col>5</xdr:col>
      <xdr:colOff>549275</xdr:colOff>
      <xdr:row>38</xdr:row>
      <xdr:rowOff>38100</xdr:rowOff>
    </xdr:to>
    <xdr:cxnSp macro="">
      <xdr:nvCxnSpPr>
        <xdr:cNvPr id="67" name="直線コネクタ 66"/>
        <xdr:cNvCxnSpPr/>
      </xdr:nvCxnSpPr>
      <xdr:spPr>
        <a:xfrm flipV="1">
          <a:off x="3098800" y="651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158750</xdr:rowOff>
    </xdr:from>
    <xdr:to>
      <xdr:col>4</xdr:col>
      <xdr:colOff>346075</xdr:colOff>
      <xdr:row>38</xdr:row>
      <xdr:rowOff>38100</xdr:rowOff>
    </xdr:to>
    <xdr:cxnSp macro="">
      <xdr:nvCxnSpPr>
        <xdr:cNvPr id="70" name="直線コネクタ 69"/>
        <xdr:cNvCxnSpPr/>
      </xdr:nvCxnSpPr>
      <xdr:spPr>
        <a:xfrm>
          <a:off x="2209800" y="650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158750</xdr:rowOff>
    </xdr:from>
    <xdr:to>
      <xdr:col>3</xdr:col>
      <xdr:colOff>142875</xdr:colOff>
      <xdr:row>39</xdr:row>
      <xdr:rowOff>31750</xdr:rowOff>
    </xdr:to>
    <xdr:cxnSp macro="">
      <xdr:nvCxnSpPr>
        <xdr:cNvPr id="73" name="直線コネクタ 72"/>
        <xdr:cNvCxnSpPr/>
      </xdr:nvCxnSpPr>
      <xdr:spPr>
        <a:xfrm flipV="1">
          <a:off x="1320800" y="650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76" name="フローチャート : 判断 75"/>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77" name="テキスト ボックス 76"/>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25400</xdr:rowOff>
    </xdr:from>
    <xdr:to>
      <xdr:col>7</xdr:col>
      <xdr:colOff>66675</xdr:colOff>
      <xdr:row>34</xdr:row>
      <xdr:rowOff>127000</xdr:rowOff>
    </xdr:to>
    <xdr:sp macro="" textlink="">
      <xdr:nvSpPr>
        <xdr:cNvPr id="83" name="円/楕円 82"/>
        <xdr:cNvSpPr/>
      </xdr:nvSpPr>
      <xdr:spPr>
        <a:xfrm>
          <a:off x="47752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105427</xdr:rowOff>
    </xdr:from>
    <xdr:ext cx="762000" cy="259045"/>
    <xdr:sp macro="" textlink="">
      <xdr:nvSpPr>
        <xdr:cNvPr id="84" name="人件費該当値テキスト"/>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120650</xdr:rowOff>
    </xdr:from>
    <xdr:to>
      <xdr:col>5</xdr:col>
      <xdr:colOff>600075</xdr:colOff>
      <xdr:row>38</xdr:row>
      <xdr:rowOff>50800</xdr:rowOff>
    </xdr:to>
    <xdr:sp macro="" textlink="">
      <xdr:nvSpPr>
        <xdr:cNvPr id="85" name="円/楕円 84"/>
        <xdr:cNvSpPr/>
      </xdr:nvSpPr>
      <xdr:spPr>
        <a:xfrm>
          <a:off x="3937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86" name="テキスト ボックス 85"/>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158750</xdr:rowOff>
    </xdr:from>
    <xdr:to>
      <xdr:col>4</xdr:col>
      <xdr:colOff>396875</xdr:colOff>
      <xdr:row>38</xdr:row>
      <xdr:rowOff>88900</xdr:rowOff>
    </xdr:to>
    <xdr:sp macro="" textlink="">
      <xdr:nvSpPr>
        <xdr:cNvPr id="87" name="円/楕円 86"/>
        <xdr:cNvSpPr/>
      </xdr:nvSpPr>
      <xdr:spPr>
        <a:xfrm>
          <a:off x="3048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99077</xdr:rowOff>
    </xdr:from>
    <xdr:ext cx="762000" cy="259045"/>
    <xdr:sp macro="" textlink="">
      <xdr:nvSpPr>
        <xdr:cNvPr id="88" name="テキスト ボックス 87"/>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107950</xdr:rowOff>
    </xdr:from>
    <xdr:to>
      <xdr:col>3</xdr:col>
      <xdr:colOff>193675</xdr:colOff>
      <xdr:row>38</xdr:row>
      <xdr:rowOff>38100</xdr:rowOff>
    </xdr:to>
    <xdr:sp macro="" textlink="">
      <xdr:nvSpPr>
        <xdr:cNvPr id="89" name="円/楕円 88"/>
        <xdr:cNvSpPr/>
      </xdr:nvSpPr>
      <xdr:spPr>
        <a:xfrm>
          <a:off x="215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48277</xdr:rowOff>
    </xdr:from>
    <xdr:ext cx="762000" cy="259045"/>
    <xdr:sp macro="" textlink="">
      <xdr:nvSpPr>
        <xdr:cNvPr id="90" name="テキスト ボックス 89"/>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1" name="円/楕円 90"/>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92" name="テキスト ボックス 91"/>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年度は法人税収入等が増大し、比率は改善しているが、類似団体・全国・愛知県の各平均に比べ、経常収支比率に占める物件費の割合は特に大きくなっている。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市人口に占める低年齢層の割合が大きく、子育て・保健・教育関連施策に要する経費が多いことなどが、物件費を押し上げる要因の一つとなっていると考えられる。</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今後一層のコスト削減に向けた改善を進めていく。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20</xdr:row>
      <xdr:rowOff>58420</xdr:rowOff>
    </xdr:to>
    <xdr:cxnSp macro="">
      <xdr:nvCxnSpPr>
        <xdr:cNvPr id="118" name="直線コネクタ 117"/>
        <xdr:cNvCxnSpPr/>
      </xdr:nvCxnSpPr>
      <xdr:spPr>
        <a:xfrm flipV="1">
          <a:off x="16510000" y="227126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19"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0" name="直線コネクタ 119"/>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1"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2" name="直線コネクタ 121"/>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20</xdr:row>
      <xdr:rowOff>49276</xdr:rowOff>
    </xdr:to>
    <xdr:cxnSp macro="">
      <xdr:nvCxnSpPr>
        <xdr:cNvPr id="123" name="直線コネクタ 122"/>
        <xdr:cNvCxnSpPr/>
      </xdr:nvCxnSpPr>
      <xdr:spPr>
        <a:xfrm flipV="1">
          <a:off x="15671800" y="3094228"/>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5859</xdr:rowOff>
    </xdr:from>
    <xdr:ext cx="762000" cy="259045"/>
    <xdr:sp macro="" textlink="">
      <xdr:nvSpPr>
        <xdr:cNvPr id="124" name="物件費平均値テキスト"/>
        <xdr:cNvSpPr txBox="1"/>
      </xdr:nvSpPr>
      <xdr:spPr>
        <a:xfrm>
          <a:off x="16598900" y="2577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25" name="フローチャート : 判断 124"/>
        <xdr:cNvSpPr/>
      </xdr:nvSpPr>
      <xdr:spPr>
        <a:xfrm>
          <a:off x="164592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30988</xdr:rowOff>
    </xdr:from>
    <xdr:to>
      <xdr:col>22</xdr:col>
      <xdr:colOff>565150</xdr:colOff>
      <xdr:row>20</xdr:row>
      <xdr:rowOff>49276</xdr:rowOff>
    </xdr:to>
    <xdr:cxnSp macro="">
      <xdr:nvCxnSpPr>
        <xdr:cNvPr id="126" name="直線コネクタ 125"/>
        <xdr:cNvCxnSpPr/>
      </xdr:nvCxnSpPr>
      <xdr:spPr>
        <a:xfrm>
          <a:off x="14782800" y="3459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7" name="フローチャート : 判断 126"/>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28" name="テキスト ボックス 127"/>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30988</xdr:rowOff>
    </xdr:from>
    <xdr:to>
      <xdr:col>21</xdr:col>
      <xdr:colOff>361950</xdr:colOff>
      <xdr:row>20</xdr:row>
      <xdr:rowOff>113284</xdr:rowOff>
    </xdr:to>
    <xdr:cxnSp macro="">
      <xdr:nvCxnSpPr>
        <xdr:cNvPr id="129" name="直線コネクタ 128"/>
        <xdr:cNvCxnSpPr/>
      </xdr:nvCxnSpPr>
      <xdr:spPr>
        <a:xfrm flipV="1">
          <a:off x="13893800" y="34599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0" name="フローチャート : 判断 129"/>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31" name="テキスト ボックス 130"/>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113284</xdr:rowOff>
    </xdr:from>
    <xdr:to>
      <xdr:col>20</xdr:col>
      <xdr:colOff>158750</xdr:colOff>
      <xdr:row>21</xdr:row>
      <xdr:rowOff>88138</xdr:rowOff>
    </xdr:to>
    <xdr:cxnSp macro="">
      <xdr:nvCxnSpPr>
        <xdr:cNvPr id="132" name="直線コネクタ 131"/>
        <xdr:cNvCxnSpPr/>
      </xdr:nvCxnSpPr>
      <xdr:spPr>
        <a:xfrm flipV="1">
          <a:off x="13004800" y="354228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23622</xdr:rowOff>
    </xdr:from>
    <xdr:to>
      <xdr:col>20</xdr:col>
      <xdr:colOff>209550</xdr:colOff>
      <xdr:row>15</xdr:row>
      <xdr:rowOff>125222</xdr:rowOff>
    </xdr:to>
    <xdr:sp macro="" textlink="">
      <xdr:nvSpPr>
        <xdr:cNvPr id="133" name="フローチャート : 判断 132"/>
        <xdr:cNvSpPr/>
      </xdr:nvSpPr>
      <xdr:spPr>
        <a:xfrm>
          <a:off x="13843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34" name="テキスト ボックス 133"/>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5" name="フローチャート : 判断 134"/>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36" name="テキスト ボックス 135"/>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128778</xdr:rowOff>
    </xdr:from>
    <xdr:to>
      <xdr:col>24</xdr:col>
      <xdr:colOff>82550</xdr:colOff>
      <xdr:row>18</xdr:row>
      <xdr:rowOff>58928</xdr:rowOff>
    </xdr:to>
    <xdr:sp macro="" textlink="">
      <xdr:nvSpPr>
        <xdr:cNvPr id="142" name="円/楕円 141"/>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100855</xdr:rowOff>
    </xdr:from>
    <xdr:ext cx="762000" cy="259045"/>
    <xdr:sp macro="" textlink="">
      <xdr:nvSpPr>
        <xdr:cNvPr id="143"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169926</xdr:rowOff>
    </xdr:from>
    <xdr:to>
      <xdr:col>22</xdr:col>
      <xdr:colOff>615950</xdr:colOff>
      <xdr:row>20</xdr:row>
      <xdr:rowOff>100076</xdr:rowOff>
    </xdr:to>
    <xdr:sp macro="" textlink="">
      <xdr:nvSpPr>
        <xdr:cNvPr id="144" name="円/楕円 143"/>
        <xdr:cNvSpPr/>
      </xdr:nvSpPr>
      <xdr:spPr>
        <a:xfrm>
          <a:off x="15621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84853</xdr:rowOff>
    </xdr:from>
    <xdr:ext cx="736600" cy="259045"/>
    <xdr:sp macro="" textlink="">
      <xdr:nvSpPr>
        <xdr:cNvPr id="145" name="テキスト ボックス 144"/>
        <xdr:cNvSpPr txBox="1"/>
      </xdr:nvSpPr>
      <xdr:spPr>
        <a:xfrm>
          <a:off x="15290800" y="351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151638</xdr:rowOff>
    </xdr:from>
    <xdr:to>
      <xdr:col>21</xdr:col>
      <xdr:colOff>412750</xdr:colOff>
      <xdr:row>20</xdr:row>
      <xdr:rowOff>81788</xdr:rowOff>
    </xdr:to>
    <xdr:sp macro="" textlink="">
      <xdr:nvSpPr>
        <xdr:cNvPr id="146" name="円/楕円 145"/>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66565</xdr:rowOff>
    </xdr:from>
    <xdr:ext cx="762000" cy="259045"/>
    <xdr:sp macro="" textlink="">
      <xdr:nvSpPr>
        <xdr:cNvPr id="147" name="テキスト ボックス 146"/>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62484</xdr:rowOff>
    </xdr:from>
    <xdr:to>
      <xdr:col>20</xdr:col>
      <xdr:colOff>209550</xdr:colOff>
      <xdr:row>20</xdr:row>
      <xdr:rowOff>164084</xdr:rowOff>
    </xdr:to>
    <xdr:sp macro="" textlink="">
      <xdr:nvSpPr>
        <xdr:cNvPr id="148" name="円/楕円 147"/>
        <xdr:cNvSpPr/>
      </xdr:nvSpPr>
      <xdr:spPr>
        <a:xfrm>
          <a:off x="13843000" y="34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148861</xdr:rowOff>
    </xdr:from>
    <xdr:ext cx="762000" cy="259045"/>
    <xdr:sp macro="" textlink="">
      <xdr:nvSpPr>
        <xdr:cNvPr id="149" name="テキスト ボックス 148"/>
        <xdr:cNvSpPr txBox="1"/>
      </xdr:nvSpPr>
      <xdr:spPr>
        <a:xfrm>
          <a:off x="13512800" y="357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37338</xdr:rowOff>
    </xdr:from>
    <xdr:to>
      <xdr:col>19</xdr:col>
      <xdr:colOff>6350</xdr:colOff>
      <xdr:row>21</xdr:row>
      <xdr:rowOff>138938</xdr:rowOff>
    </xdr:to>
    <xdr:sp macro="" textlink="">
      <xdr:nvSpPr>
        <xdr:cNvPr id="150" name="円/楕円 149"/>
        <xdr:cNvSpPr/>
      </xdr:nvSpPr>
      <xdr:spPr>
        <a:xfrm>
          <a:off x="129540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123715</xdr:rowOff>
    </xdr:from>
    <xdr:ext cx="762000" cy="259045"/>
    <xdr:sp macro="" textlink="">
      <xdr:nvSpPr>
        <xdr:cNvPr id="151" name="テキスト ボックス 150"/>
        <xdr:cNvSpPr txBox="1"/>
      </xdr:nvSpPr>
      <xdr:spPr>
        <a:xfrm>
          <a:off x="12623800" y="37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類似団体・全国・愛知県の各平均を下回っているが、高齢者医療費や各種手当支給などに係る費用は増加傾向にあり、社会保障関係経費の高止まりが経常収支比率を悪化させる要因の一つとなっている。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年度は、扶助費に対する一般財源の充当額は増加傾向にあるが、人件費と同様の理由で比率は下がった。</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77" name="直線コネクタ 176"/>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78"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79" name="直線コネクタ 178"/>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0"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1" name="直線コネクタ 180"/>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24130</xdr:rowOff>
    </xdr:from>
    <xdr:to>
      <xdr:col>7</xdr:col>
      <xdr:colOff>15875</xdr:colOff>
      <xdr:row>54</xdr:row>
      <xdr:rowOff>66040</xdr:rowOff>
    </xdr:to>
    <xdr:cxnSp macro="">
      <xdr:nvCxnSpPr>
        <xdr:cNvPr id="182" name="直線コネクタ 181"/>
        <xdr:cNvCxnSpPr/>
      </xdr:nvCxnSpPr>
      <xdr:spPr>
        <a:xfrm flipV="1">
          <a:off x="3987800" y="91109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3"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4" name="フローチャート : 判断 183"/>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66040</xdr:rowOff>
    </xdr:from>
    <xdr:to>
      <xdr:col>5</xdr:col>
      <xdr:colOff>549275</xdr:colOff>
      <xdr:row>55</xdr:row>
      <xdr:rowOff>46990</xdr:rowOff>
    </xdr:to>
    <xdr:cxnSp macro="">
      <xdr:nvCxnSpPr>
        <xdr:cNvPr id="185" name="直線コネクタ 184"/>
        <xdr:cNvCxnSpPr/>
      </xdr:nvCxnSpPr>
      <xdr:spPr>
        <a:xfrm flipV="1">
          <a:off x="3098800" y="9324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86" name="フローチャート : 判断 185"/>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87" name="テキスト ボックス 186"/>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55</xdr:row>
      <xdr:rowOff>46990</xdr:rowOff>
    </xdr:to>
    <xdr:cxnSp macro="">
      <xdr:nvCxnSpPr>
        <xdr:cNvPr id="188" name="直線コネクタ 187"/>
        <xdr:cNvCxnSpPr/>
      </xdr:nvCxnSpPr>
      <xdr:spPr>
        <a:xfrm>
          <a:off x="2209800" y="9293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89" name="フローチャート : 判断 188"/>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0" name="テキスト ボックス 189"/>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50800</xdr:rowOff>
    </xdr:to>
    <xdr:cxnSp macro="">
      <xdr:nvCxnSpPr>
        <xdr:cNvPr id="191" name="直線コネクタ 190"/>
        <xdr:cNvCxnSpPr/>
      </xdr:nvCxnSpPr>
      <xdr:spPr>
        <a:xfrm flipV="1">
          <a:off x="1320800" y="9293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2" name="フローチャート : 判断 191"/>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3" name="テキスト ボックス 192"/>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22860</xdr:rowOff>
    </xdr:from>
    <xdr:to>
      <xdr:col>1</xdr:col>
      <xdr:colOff>676275</xdr:colOff>
      <xdr:row>56</xdr:row>
      <xdr:rowOff>124460</xdr:rowOff>
    </xdr:to>
    <xdr:sp macro="" textlink="">
      <xdr:nvSpPr>
        <xdr:cNvPr id="194" name="フローチャート : 判断 193"/>
        <xdr:cNvSpPr/>
      </xdr:nvSpPr>
      <xdr:spPr>
        <a:xfrm>
          <a:off x="1270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109237</xdr:rowOff>
    </xdr:from>
    <xdr:ext cx="762000" cy="259045"/>
    <xdr:sp macro="" textlink="">
      <xdr:nvSpPr>
        <xdr:cNvPr id="195" name="テキスト ボックス 194"/>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144780</xdr:rowOff>
    </xdr:from>
    <xdr:to>
      <xdr:col>7</xdr:col>
      <xdr:colOff>66675</xdr:colOff>
      <xdr:row>53</xdr:row>
      <xdr:rowOff>74930</xdr:rowOff>
    </xdr:to>
    <xdr:sp macro="" textlink="">
      <xdr:nvSpPr>
        <xdr:cNvPr id="201" name="円/楕円 200"/>
        <xdr:cNvSpPr/>
      </xdr:nvSpPr>
      <xdr:spPr>
        <a:xfrm>
          <a:off x="4775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53357</xdr:rowOff>
    </xdr:from>
    <xdr:ext cx="762000" cy="259045"/>
    <xdr:sp macro="" textlink="">
      <xdr:nvSpPr>
        <xdr:cNvPr id="202" name="扶助費該当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xdr:rowOff>
    </xdr:from>
    <xdr:to>
      <xdr:col>5</xdr:col>
      <xdr:colOff>600075</xdr:colOff>
      <xdr:row>54</xdr:row>
      <xdr:rowOff>116840</xdr:rowOff>
    </xdr:to>
    <xdr:sp macro="" textlink="">
      <xdr:nvSpPr>
        <xdr:cNvPr id="203" name="円/楕円 202"/>
        <xdr:cNvSpPr/>
      </xdr:nvSpPr>
      <xdr:spPr>
        <a:xfrm>
          <a:off x="3937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127017</xdr:rowOff>
    </xdr:from>
    <xdr:ext cx="736600" cy="259045"/>
    <xdr:sp macro="" textlink="">
      <xdr:nvSpPr>
        <xdr:cNvPr id="204" name="テキスト ボックス 203"/>
        <xdr:cNvSpPr txBox="1"/>
      </xdr:nvSpPr>
      <xdr:spPr>
        <a:xfrm>
          <a:off x="3606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5" name="円/楕円 204"/>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6" name="テキスト ボックス 205"/>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07" name="円/楕円 206"/>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08" name="テキスト ボックス 207"/>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9" name="円/楕円 20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0" name="テキスト ボックス 20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その他に係る経常収支比率については、類似団体・全国・愛知県の平均を下回っている。下水道事業や国民健康保険事業など他会計への繰出金が主な経費であり、今後も繰出基準等に基づき普通会計で負担すべき経費を精査し、適正な繰出しに努めていく。</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0" name="直線コネクタ 239"/>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1"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2" name="直線コネクタ 241"/>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4" name="直線コネクタ 24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80735</xdr:rowOff>
    </xdr:from>
    <xdr:to>
      <xdr:col>24</xdr:col>
      <xdr:colOff>31750</xdr:colOff>
      <xdr:row>54</xdr:row>
      <xdr:rowOff>7257</xdr:rowOff>
    </xdr:to>
    <xdr:cxnSp macro="">
      <xdr:nvCxnSpPr>
        <xdr:cNvPr id="245" name="直線コネクタ 244"/>
        <xdr:cNvCxnSpPr/>
      </xdr:nvCxnSpPr>
      <xdr:spPr>
        <a:xfrm flipV="1">
          <a:off x="15671800" y="9167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46"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47" name="フローチャート : 判断 246"/>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124278</xdr:rowOff>
    </xdr:from>
    <xdr:to>
      <xdr:col>22</xdr:col>
      <xdr:colOff>565150</xdr:colOff>
      <xdr:row>54</xdr:row>
      <xdr:rowOff>7257</xdr:rowOff>
    </xdr:to>
    <xdr:cxnSp macro="">
      <xdr:nvCxnSpPr>
        <xdr:cNvPr id="248" name="直線コネクタ 247"/>
        <xdr:cNvCxnSpPr/>
      </xdr:nvCxnSpPr>
      <xdr:spPr>
        <a:xfrm>
          <a:off x="14782800" y="9211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49" name="フローチャート : 判断 248"/>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0" name="テキスト ボックス 249"/>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124278</xdr:rowOff>
    </xdr:from>
    <xdr:to>
      <xdr:col>21</xdr:col>
      <xdr:colOff>361950</xdr:colOff>
      <xdr:row>53</xdr:row>
      <xdr:rowOff>124278</xdr:rowOff>
    </xdr:to>
    <xdr:cxnSp macro="">
      <xdr:nvCxnSpPr>
        <xdr:cNvPr id="251" name="直線コネクタ 250"/>
        <xdr:cNvCxnSpPr/>
      </xdr:nvCxnSpPr>
      <xdr:spPr>
        <a:xfrm>
          <a:off x="13893800" y="9211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2" name="フローチャート : 判断 251"/>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3" name="テキスト ボックス 252"/>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124278</xdr:rowOff>
    </xdr:from>
    <xdr:to>
      <xdr:col>20</xdr:col>
      <xdr:colOff>158750</xdr:colOff>
      <xdr:row>53</xdr:row>
      <xdr:rowOff>156935</xdr:rowOff>
    </xdr:to>
    <xdr:cxnSp macro="">
      <xdr:nvCxnSpPr>
        <xdr:cNvPr id="254" name="直線コネクタ 253"/>
        <xdr:cNvCxnSpPr/>
      </xdr:nvCxnSpPr>
      <xdr:spPr>
        <a:xfrm flipV="1">
          <a:off x="13004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5" name="フローチャート : 判断 254"/>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56" name="テキスト ボックス 255"/>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130628</xdr:rowOff>
    </xdr:from>
    <xdr:to>
      <xdr:col>19</xdr:col>
      <xdr:colOff>6350</xdr:colOff>
      <xdr:row>59</xdr:row>
      <xdr:rowOff>60778</xdr:rowOff>
    </xdr:to>
    <xdr:sp macro="" textlink="">
      <xdr:nvSpPr>
        <xdr:cNvPr id="257" name="フローチャート : 判断 256"/>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45555</xdr:rowOff>
    </xdr:from>
    <xdr:ext cx="762000" cy="259045"/>
    <xdr:sp macro="" textlink="">
      <xdr:nvSpPr>
        <xdr:cNvPr id="258" name="テキスト ボックス 257"/>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29935</xdr:rowOff>
    </xdr:from>
    <xdr:to>
      <xdr:col>24</xdr:col>
      <xdr:colOff>82550</xdr:colOff>
      <xdr:row>53</xdr:row>
      <xdr:rowOff>131535</xdr:rowOff>
    </xdr:to>
    <xdr:sp macro="" textlink="">
      <xdr:nvSpPr>
        <xdr:cNvPr id="264" name="円/楕円 263"/>
        <xdr:cNvSpPr/>
      </xdr:nvSpPr>
      <xdr:spPr>
        <a:xfrm>
          <a:off x="16459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109962</xdr:rowOff>
    </xdr:from>
    <xdr:ext cx="762000" cy="259045"/>
    <xdr:sp macro="" textlink="">
      <xdr:nvSpPr>
        <xdr:cNvPr id="265" name="その他該当値テキスト"/>
        <xdr:cNvSpPr txBox="1"/>
      </xdr:nvSpPr>
      <xdr:spPr>
        <a:xfrm>
          <a:off x="16598900" y="90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127907</xdr:rowOff>
    </xdr:from>
    <xdr:to>
      <xdr:col>22</xdr:col>
      <xdr:colOff>615950</xdr:colOff>
      <xdr:row>54</xdr:row>
      <xdr:rowOff>58057</xdr:rowOff>
    </xdr:to>
    <xdr:sp macro="" textlink="">
      <xdr:nvSpPr>
        <xdr:cNvPr id="266" name="円/楕円 265"/>
        <xdr:cNvSpPr/>
      </xdr:nvSpPr>
      <xdr:spPr>
        <a:xfrm>
          <a:off x="15621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68234</xdr:rowOff>
    </xdr:from>
    <xdr:ext cx="736600" cy="259045"/>
    <xdr:sp macro="" textlink="">
      <xdr:nvSpPr>
        <xdr:cNvPr id="267" name="テキスト ボックス 266"/>
        <xdr:cNvSpPr txBox="1"/>
      </xdr:nvSpPr>
      <xdr:spPr>
        <a:xfrm>
          <a:off x="15290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73478</xdr:rowOff>
    </xdr:from>
    <xdr:to>
      <xdr:col>21</xdr:col>
      <xdr:colOff>412750</xdr:colOff>
      <xdr:row>54</xdr:row>
      <xdr:rowOff>3628</xdr:rowOff>
    </xdr:to>
    <xdr:sp macro="" textlink="">
      <xdr:nvSpPr>
        <xdr:cNvPr id="268" name="円/楕円 267"/>
        <xdr:cNvSpPr/>
      </xdr:nvSpPr>
      <xdr:spPr>
        <a:xfrm>
          <a:off x="14732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13805</xdr:rowOff>
    </xdr:from>
    <xdr:ext cx="762000" cy="259045"/>
    <xdr:sp macro="" textlink="">
      <xdr:nvSpPr>
        <xdr:cNvPr id="269" name="テキスト ボックス 268"/>
        <xdr:cNvSpPr txBox="1"/>
      </xdr:nvSpPr>
      <xdr:spPr>
        <a:xfrm>
          <a:off x="14401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73478</xdr:rowOff>
    </xdr:from>
    <xdr:to>
      <xdr:col>20</xdr:col>
      <xdr:colOff>209550</xdr:colOff>
      <xdr:row>54</xdr:row>
      <xdr:rowOff>3628</xdr:rowOff>
    </xdr:to>
    <xdr:sp macro="" textlink="">
      <xdr:nvSpPr>
        <xdr:cNvPr id="270" name="円/楕円 269"/>
        <xdr:cNvSpPr/>
      </xdr:nvSpPr>
      <xdr:spPr>
        <a:xfrm>
          <a:off x="13843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13805</xdr:rowOff>
    </xdr:from>
    <xdr:ext cx="762000" cy="259045"/>
    <xdr:sp macro="" textlink="">
      <xdr:nvSpPr>
        <xdr:cNvPr id="271" name="テキスト ボックス 270"/>
        <xdr:cNvSpPr txBox="1"/>
      </xdr:nvSpPr>
      <xdr:spPr>
        <a:xfrm>
          <a:off x="13512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72" name="円/楕円 271"/>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73" name="テキスト ボックス 272"/>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補助費等に係る経常収支比率は、類似団体・全国・愛知県の各平均を大きく上回っている。病院事業会計や一部事務組合（尾三衛生組合、尾三消防組合）などに対する負担金が補助費の多くを占めているが、引き続き経費の削減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21844</xdr:rowOff>
    </xdr:from>
    <xdr:to>
      <xdr:col>24</xdr:col>
      <xdr:colOff>31750</xdr:colOff>
      <xdr:row>39</xdr:row>
      <xdr:rowOff>33274</xdr:rowOff>
    </xdr:to>
    <xdr:cxnSp macro="">
      <xdr:nvCxnSpPr>
        <xdr:cNvPr id="298" name="直線コネクタ 297"/>
        <xdr:cNvCxnSpPr/>
      </xdr:nvCxnSpPr>
      <xdr:spPr>
        <a:xfrm flipV="1">
          <a:off x="16510000" y="5851144"/>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5351</xdr:rowOff>
    </xdr:from>
    <xdr:ext cx="762000" cy="259045"/>
    <xdr:sp macro="" textlink="">
      <xdr:nvSpPr>
        <xdr:cNvPr id="299" name="補助費等最小値テキスト"/>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39</xdr:row>
      <xdr:rowOff>33274</xdr:rowOff>
    </xdr:from>
    <xdr:to>
      <xdr:col>24</xdr:col>
      <xdr:colOff>120650</xdr:colOff>
      <xdr:row>39</xdr:row>
      <xdr:rowOff>33274</xdr:rowOff>
    </xdr:to>
    <xdr:cxnSp macro="">
      <xdr:nvCxnSpPr>
        <xdr:cNvPr id="300" name="直線コネクタ 299"/>
        <xdr:cNvCxnSpPr/>
      </xdr:nvCxnSpPr>
      <xdr:spPr>
        <a:xfrm>
          <a:off x="16421100" y="67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108221</xdr:rowOff>
    </xdr:from>
    <xdr:ext cx="762000" cy="259045"/>
    <xdr:sp macro="" textlink="">
      <xdr:nvSpPr>
        <xdr:cNvPr id="301"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34</xdr:row>
      <xdr:rowOff>21844</xdr:rowOff>
    </xdr:from>
    <xdr:to>
      <xdr:col>24</xdr:col>
      <xdr:colOff>120650</xdr:colOff>
      <xdr:row>34</xdr:row>
      <xdr:rowOff>21844</xdr:rowOff>
    </xdr:to>
    <xdr:cxnSp macro="">
      <xdr:nvCxnSpPr>
        <xdr:cNvPr id="302" name="直線コネクタ 301"/>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38</xdr:row>
      <xdr:rowOff>104140</xdr:rowOff>
    </xdr:to>
    <xdr:cxnSp macro="">
      <xdr:nvCxnSpPr>
        <xdr:cNvPr id="303" name="直線コネクタ 302"/>
        <xdr:cNvCxnSpPr/>
      </xdr:nvCxnSpPr>
      <xdr:spPr>
        <a:xfrm flipV="1">
          <a:off x="15671800" y="64546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60723</xdr:rowOff>
    </xdr:from>
    <xdr:ext cx="762000" cy="259045"/>
    <xdr:sp macro="" textlink="">
      <xdr:nvSpPr>
        <xdr:cNvPr id="304"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05" name="フローチャート : 判断 304"/>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136144</xdr:rowOff>
    </xdr:to>
    <xdr:cxnSp macro="">
      <xdr:nvCxnSpPr>
        <xdr:cNvPr id="306" name="直線コネクタ 305"/>
        <xdr:cNvCxnSpPr/>
      </xdr:nvCxnSpPr>
      <xdr:spPr>
        <a:xfrm flipV="1">
          <a:off x="14782800" y="6619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07" name="フローチャート : 判断 306"/>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08" name="テキスト ボックス 30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122428</xdr:rowOff>
    </xdr:from>
    <xdr:to>
      <xdr:col>21</xdr:col>
      <xdr:colOff>361950</xdr:colOff>
      <xdr:row>38</xdr:row>
      <xdr:rowOff>136144</xdr:rowOff>
    </xdr:to>
    <xdr:cxnSp macro="">
      <xdr:nvCxnSpPr>
        <xdr:cNvPr id="309" name="直線コネクタ 308"/>
        <xdr:cNvCxnSpPr/>
      </xdr:nvCxnSpPr>
      <xdr:spPr>
        <a:xfrm>
          <a:off x="13893800" y="6637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11" name="テキスト ボックス 31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122428</xdr:rowOff>
    </xdr:from>
    <xdr:to>
      <xdr:col>20</xdr:col>
      <xdr:colOff>158750</xdr:colOff>
      <xdr:row>39</xdr:row>
      <xdr:rowOff>92710</xdr:rowOff>
    </xdr:to>
    <xdr:cxnSp macro="">
      <xdr:nvCxnSpPr>
        <xdr:cNvPr id="312" name="直線コネクタ 311"/>
        <xdr:cNvCxnSpPr/>
      </xdr:nvCxnSpPr>
      <xdr:spPr>
        <a:xfrm flipV="1">
          <a:off x="13004800" y="66375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4" name="テキスト ボックス 31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5" name="フローチャート : 判断 314"/>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6" name="テキスト ボックス 315"/>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2" name="円/楕円 321"/>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3"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24" name="円/楕円 323"/>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25" name="テキスト ボックス 324"/>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85344</xdr:rowOff>
    </xdr:from>
    <xdr:to>
      <xdr:col>21</xdr:col>
      <xdr:colOff>412750</xdr:colOff>
      <xdr:row>39</xdr:row>
      <xdr:rowOff>15494</xdr:rowOff>
    </xdr:to>
    <xdr:sp macro="" textlink="">
      <xdr:nvSpPr>
        <xdr:cNvPr id="326" name="円/楕円 325"/>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271</xdr:rowOff>
    </xdr:from>
    <xdr:ext cx="762000" cy="259045"/>
    <xdr:sp macro="" textlink="">
      <xdr:nvSpPr>
        <xdr:cNvPr id="327" name="テキスト ボックス 326"/>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71628</xdr:rowOff>
    </xdr:from>
    <xdr:to>
      <xdr:col>20</xdr:col>
      <xdr:colOff>209550</xdr:colOff>
      <xdr:row>39</xdr:row>
      <xdr:rowOff>1778</xdr:rowOff>
    </xdr:to>
    <xdr:sp macro="" textlink="">
      <xdr:nvSpPr>
        <xdr:cNvPr id="328" name="円/楕円 327"/>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158005</xdr:rowOff>
    </xdr:from>
    <xdr:ext cx="762000" cy="259045"/>
    <xdr:sp macro="" textlink="">
      <xdr:nvSpPr>
        <xdr:cNvPr id="329" name="テキスト ボックス 328"/>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0" name="円/楕円 329"/>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31" name="テキスト ボックス 330"/>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経常収支比率のうち公債費が占める割合は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前後で推移しており、類似団体・全国・愛知県の各平均と比較して、いずれも低い水準にある。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過去に高利率で借りた事業債の償還が進むとともに、新規の起債発行の減少や借入利率の低下により、公債費の総額は減少傾向にある。今後も計画的な市債の発行と財政規律の維持に努めていく。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7" name="テキスト ボックス 35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59" name="直線コネクタ 358"/>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0"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1" name="直線コネクタ 360"/>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3" name="直線コネクタ 36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153670</xdr:rowOff>
    </xdr:from>
    <xdr:to>
      <xdr:col>7</xdr:col>
      <xdr:colOff>15875</xdr:colOff>
      <xdr:row>75</xdr:row>
      <xdr:rowOff>8890</xdr:rowOff>
    </xdr:to>
    <xdr:cxnSp macro="">
      <xdr:nvCxnSpPr>
        <xdr:cNvPr id="364" name="直線コネクタ 363"/>
        <xdr:cNvCxnSpPr/>
      </xdr:nvCxnSpPr>
      <xdr:spPr>
        <a:xfrm flipV="1">
          <a:off x="3987800" y="126695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65"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66" name="フローチャート : 判断 365"/>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69850</xdr:rowOff>
    </xdr:to>
    <xdr:cxnSp macro="">
      <xdr:nvCxnSpPr>
        <xdr:cNvPr id="367" name="直線コネクタ 366"/>
        <xdr:cNvCxnSpPr/>
      </xdr:nvCxnSpPr>
      <xdr:spPr>
        <a:xfrm flipV="1">
          <a:off x="3098800" y="12867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68" name="フローチャート : 判断 367"/>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69" name="テキスト ボックス 36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69850</xdr:rowOff>
    </xdr:to>
    <xdr:cxnSp macro="">
      <xdr:nvCxnSpPr>
        <xdr:cNvPr id="370" name="直線コネクタ 369"/>
        <xdr:cNvCxnSpPr/>
      </xdr:nvCxnSpPr>
      <xdr:spPr>
        <a:xfrm>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1" name="フローチャート : 判断 37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2" name="テキスト ボックス 37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62230</xdr:rowOff>
    </xdr:from>
    <xdr:to>
      <xdr:col>3</xdr:col>
      <xdr:colOff>142875</xdr:colOff>
      <xdr:row>76</xdr:row>
      <xdr:rowOff>43180</xdr:rowOff>
    </xdr:to>
    <xdr:cxnSp macro="">
      <xdr:nvCxnSpPr>
        <xdr:cNvPr id="373" name="直線コネクタ 372"/>
        <xdr:cNvCxnSpPr/>
      </xdr:nvCxnSpPr>
      <xdr:spPr>
        <a:xfrm flipV="1">
          <a:off x="1320800" y="12920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74" name="フローチャート : 判断 37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75" name="テキスト ボックス 37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76" name="フローチャート : 判断 37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77" name="テキスト ボックス 376"/>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102870</xdr:rowOff>
    </xdr:from>
    <xdr:to>
      <xdr:col>7</xdr:col>
      <xdr:colOff>66675</xdr:colOff>
      <xdr:row>74</xdr:row>
      <xdr:rowOff>33020</xdr:rowOff>
    </xdr:to>
    <xdr:sp macro="" textlink="">
      <xdr:nvSpPr>
        <xdr:cNvPr id="383" name="円/楕円 382"/>
        <xdr:cNvSpPr/>
      </xdr:nvSpPr>
      <xdr:spPr>
        <a:xfrm>
          <a:off x="4775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11447</xdr:rowOff>
    </xdr:from>
    <xdr:ext cx="762000" cy="259045"/>
    <xdr:sp macro="" textlink="">
      <xdr:nvSpPr>
        <xdr:cNvPr id="384" name="公債費該当値テキスト"/>
        <xdr:cNvSpPr txBox="1"/>
      </xdr:nvSpPr>
      <xdr:spPr>
        <a:xfrm>
          <a:off x="4914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85" name="円/楕円 384"/>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86" name="テキスト ボックス 385"/>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87" name="円/楕円 386"/>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88" name="テキスト ボックス 387"/>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89" name="円/楕円 388"/>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123207</xdr:rowOff>
    </xdr:from>
    <xdr:ext cx="762000" cy="259045"/>
    <xdr:sp macro="" textlink="">
      <xdr:nvSpPr>
        <xdr:cNvPr id="390" name="テキスト ボックス 389"/>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1" name="円/楕円 390"/>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2" name="テキスト ボックス 391"/>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年度は法人税収入等が増大し、比率は改善している。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類似団体・全国・愛知県の各平均値と比較して低い結果となっている。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今後も引き続き事業内容や必要経費の見直しを一層進め、健全な財政運営に努めていく。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60706</xdr:rowOff>
    </xdr:from>
    <xdr:to>
      <xdr:col>24</xdr:col>
      <xdr:colOff>31750</xdr:colOff>
      <xdr:row>78</xdr:row>
      <xdr:rowOff>108713</xdr:rowOff>
    </xdr:to>
    <xdr:cxnSp macro="">
      <xdr:nvCxnSpPr>
        <xdr:cNvPr id="418" name="直線コネクタ 417"/>
        <xdr:cNvCxnSpPr/>
      </xdr:nvCxnSpPr>
      <xdr:spPr>
        <a:xfrm flipV="1">
          <a:off x="16510000" y="12576556"/>
          <a:ext cx="0" cy="90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80790</xdr:rowOff>
    </xdr:from>
    <xdr:ext cx="762000" cy="259045"/>
    <xdr:sp macro="" textlink="">
      <xdr:nvSpPr>
        <xdr:cNvPr id="419" name="公債費以外最小値テキスト"/>
        <xdr:cNvSpPr txBox="1"/>
      </xdr:nvSpPr>
      <xdr:spPr>
        <a:xfrm>
          <a:off x="16598900" y="134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78</xdr:row>
      <xdr:rowOff>108713</xdr:rowOff>
    </xdr:from>
    <xdr:to>
      <xdr:col>24</xdr:col>
      <xdr:colOff>120650</xdr:colOff>
      <xdr:row>78</xdr:row>
      <xdr:rowOff>108713</xdr:rowOff>
    </xdr:to>
    <xdr:cxnSp macro="">
      <xdr:nvCxnSpPr>
        <xdr:cNvPr id="420" name="直線コネクタ 419"/>
        <xdr:cNvCxnSpPr/>
      </xdr:nvCxnSpPr>
      <xdr:spPr>
        <a:xfrm>
          <a:off x="16421100" y="1348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147083</xdr:rowOff>
    </xdr:from>
    <xdr:ext cx="762000" cy="259045"/>
    <xdr:sp macro="" textlink="">
      <xdr:nvSpPr>
        <xdr:cNvPr id="421" name="公債費以外最大値テキスト"/>
        <xdr:cNvSpPr txBox="1"/>
      </xdr:nvSpPr>
      <xdr:spPr>
        <a:xfrm>
          <a:off x="16598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73</xdr:row>
      <xdr:rowOff>60706</xdr:rowOff>
    </xdr:from>
    <xdr:to>
      <xdr:col>24</xdr:col>
      <xdr:colOff>120650</xdr:colOff>
      <xdr:row>73</xdr:row>
      <xdr:rowOff>60706</xdr:rowOff>
    </xdr:to>
    <xdr:cxnSp macro="">
      <xdr:nvCxnSpPr>
        <xdr:cNvPr id="422" name="直線コネクタ 421"/>
        <xdr:cNvCxnSpPr/>
      </xdr:nvCxnSpPr>
      <xdr:spPr>
        <a:xfrm>
          <a:off x="16421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143002</xdr:rowOff>
    </xdr:from>
    <xdr:to>
      <xdr:col>24</xdr:col>
      <xdr:colOff>31750</xdr:colOff>
      <xdr:row>77</xdr:row>
      <xdr:rowOff>138430</xdr:rowOff>
    </xdr:to>
    <xdr:cxnSp macro="">
      <xdr:nvCxnSpPr>
        <xdr:cNvPr id="423" name="直線コネクタ 422"/>
        <xdr:cNvCxnSpPr/>
      </xdr:nvCxnSpPr>
      <xdr:spPr>
        <a:xfrm flipV="1">
          <a:off x="15671800" y="12658852"/>
          <a:ext cx="8382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119142</xdr:rowOff>
    </xdr:from>
    <xdr:ext cx="762000" cy="259045"/>
    <xdr:sp macro="" textlink="">
      <xdr:nvSpPr>
        <xdr:cNvPr id="424" name="公債費以外平均値テキスト"/>
        <xdr:cNvSpPr txBox="1"/>
      </xdr:nvSpPr>
      <xdr:spPr>
        <a:xfrm>
          <a:off x="16598900" y="12977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25" name="フローチャート : 判断 424"/>
        <xdr:cNvSpPr/>
      </xdr:nvSpPr>
      <xdr:spPr>
        <a:xfrm>
          <a:off x="164592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26415</xdr:rowOff>
    </xdr:to>
    <xdr:cxnSp macro="">
      <xdr:nvCxnSpPr>
        <xdr:cNvPr id="426" name="直線コネクタ 425"/>
        <xdr:cNvCxnSpPr/>
      </xdr:nvCxnSpPr>
      <xdr:spPr>
        <a:xfrm flipV="1">
          <a:off x="14782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124206</xdr:rowOff>
    </xdr:from>
    <xdr:to>
      <xdr:col>22</xdr:col>
      <xdr:colOff>615950</xdr:colOff>
      <xdr:row>76</xdr:row>
      <xdr:rowOff>54356</xdr:rowOff>
    </xdr:to>
    <xdr:sp macro="" textlink="">
      <xdr:nvSpPr>
        <xdr:cNvPr id="427" name="フローチャート : 判断 426"/>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28" name="テキスト ボックス 427"/>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26415</xdr:rowOff>
    </xdr:to>
    <xdr:cxnSp macro="">
      <xdr:nvCxnSpPr>
        <xdr:cNvPr id="429" name="直線コネクタ 428"/>
        <xdr:cNvCxnSpPr/>
      </xdr:nvCxnSpPr>
      <xdr:spPr>
        <a:xfrm>
          <a:off x="13893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0" name="フローチャート :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79</xdr:row>
      <xdr:rowOff>120142</xdr:rowOff>
    </xdr:to>
    <xdr:cxnSp macro="">
      <xdr:nvCxnSpPr>
        <xdr:cNvPr id="432" name="直線コネクタ 431"/>
        <xdr:cNvCxnSpPr/>
      </xdr:nvCxnSpPr>
      <xdr:spPr>
        <a:xfrm flipV="1">
          <a:off x="13004800" y="1335379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119634</xdr:rowOff>
    </xdr:from>
    <xdr:to>
      <xdr:col>20</xdr:col>
      <xdr:colOff>209550</xdr:colOff>
      <xdr:row>76</xdr:row>
      <xdr:rowOff>49783</xdr:rowOff>
    </xdr:to>
    <xdr:sp macro="" textlink="">
      <xdr:nvSpPr>
        <xdr:cNvPr id="433" name="フローチャート : 判断 432"/>
        <xdr:cNvSpPr/>
      </xdr:nvSpPr>
      <xdr:spPr>
        <a:xfrm>
          <a:off x="13843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34" name="テキスト ボックス 433"/>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35" name="フローチャート : 判断 434"/>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34815</xdr:rowOff>
    </xdr:from>
    <xdr:ext cx="762000" cy="259045"/>
    <xdr:sp macro="" textlink="">
      <xdr:nvSpPr>
        <xdr:cNvPr id="436" name="テキスト ボックス 435"/>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92202</xdr:rowOff>
    </xdr:from>
    <xdr:to>
      <xdr:col>24</xdr:col>
      <xdr:colOff>82550</xdr:colOff>
      <xdr:row>74</xdr:row>
      <xdr:rowOff>22352</xdr:rowOff>
    </xdr:to>
    <xdr:sp macro="" textlink="">
      <xdr:nvSpPr>
        <xdr:cNvPr id="442" name="円/楕円 441"/>
        <xdr:cNvSpPr/>
      </xdr:nvSpPr>
      <xdr:spPr>
        <a:xfrm>
          <a:off x="164592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779</xdr:rowOff>
    </xdr:from>
    <xdr:ext cx="762000" cy="259045"/>
    <xdr:sp macro="" textlink="">
      <xdr:nvSpPr>
        <xdr:cNvPr id="443" name="公債費以外該当値テキスト"/>
        <xdr:cNvSpPr txBox="1"/>
      </xdr:nvSpPr>
      <xdr:spPr>
        <a:xfrm>
          <a:off x="16598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4" name="円/楕円 443"/>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5" name="テキスト ボックス 444"/>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46" name="円/楕円 445"/>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47" name="テキスト ボックス 446"/>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101346</xdr:rowOff>
    </xdr:from>
    <xdr:to>
      <xdr:col>20</xdr:col>
      <xdr:colOff>209550</xdr:colOff>
      <xdr:row>78</xdr:row>
      <xdr:rowOff>31496</xdr:rowOff>
    </xdr:to>
    <xdr:sp macro="" textlink="">
      <xdr:nvSpPr>
        <xdr:cNvPr id="448" name="円/楕円 447"/>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16273</xdr:rowOff>
    </xdr:from>
    <xdr:ext cx="762000" cy="259045"/>
    <xdr:sp macro="" textlink="">
      <xdr:nvSpPr>
        <xdr:cNvPr id="449" name="テキスト ボックス 448"/>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69342</xdr:rowOff>
    </xdr:from>
    <xdr:to>
      <xdr:col>19</xdr:col>
      <xdr:colOff>6350</xdr:colOff>
      <xdr:row>79</xdr:row>
      <xdr:rowOff>170942</xdr:rowOff>
    </xdr:to>
    <xdr:sp macro="" textlink="">
      <xdr:nvSpPr>
        <xdr:cNvPr id="450" name="円/楕円 449"/>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155719</xdr:rowOff>
    </xdr:from>
    <xdr:ext cx="762000" cy="259045"/>
    <xdr:sp macro="" textlink="">
      <xdr:nvSpPr>
        <xdr:cNvPr id="451" name="テキスト ボックス 450"/>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愛知県みよし市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151331</xdr:rowOff>
    </xdr:from>
    <xdr:to>
      <xdr:col>4</xdr:col>
      <xdr:colOff>1117600</xdr:colOff>
      <xdr:row>17</xdr:row>
      <xdr:rowOff>155514</xdr:rowOff>
    </xdr:to>
    <xdr:cxnSp macro="">
      <xdr:nvCxnSpPr>
        <xdr:cNvPr id="48" name="直線コネクタ 47"/>
        <xdr:cNvCxnSpPr/>
      </xdr:nvCxnSpPr>
      <xdr:spPr bwMode="auto">
        <a:xfrm flipV="1">
          <a:off x="5003800" y="3113606"/>
          <a:ext cx="647700" cy="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155514</xdr:rowOff>
    </xdr:from>
    <xdr:to>
      <xdr:col>4</xdr:col>
      <xdr:colOff>469900</xdr:colOff>
      <xdr:row>17</xdr:row>
      <xdr:rowOff>156017</xdr:rowOff>
    </xdr:to>
    <xdr:cxnSp macro="">
      <xdr:nvCxnSpPr>
        <xdr:cNvPr id="51" name="直線コネクタ 50"/>
        <xdr:cNvCxnSpPr/>
      </xdr:nvCxnSpPr>
      <xdr:spPr bwMode="auto">
        <a:xfrm flipV="1">
          <a:off x="4305300" y="3117789"/>
          <a:ext cx="698500" cy="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89311</xdr:rowOff>
    </xdr:from>
    <xdr:to>
      <xdr:col>3</xdr:col>
      <xdr:colOff>904875</xdr:colOff>
      <xdr:row>17</xdr:row>
      <xdr:rowOff>156017</xdr:rowOff>
    </xdr:to>
    <xdr:cxnSp macro="">
      <xdr:nvCxnSpPr>
        <xdr:cNvPr id="54" name="直線コネクタ 53"/>
        <xdr:cNvCxnSpPr/>
      </xdr:nvCxnSpPr>
      <xdr:spPr bwMode="auto">
        <a:xfrm>
          <a:off x="3606800" y="3051586"/>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68898</xdr:rowOff>
    </xdr:from>
    <xdr:to>
      <xdr:col>3</xdr:col>
      <xdr:colOff>206375</xdr:colOff>
      <xdr:row>17</xdr:row>
      <xdr:rowOff>89311</xdr:rowOff>
    </xdr:to>
    <xdr:cxnSp macro="">
      <xdr:nvCxnSpPr>
        <xdr:cNvPr id="57" name="直線コネクタ 56"/>
        <xdr:cNvCxnSpPr/>
      </xdr:nvCxnSpPr>
      <xdr:spPr bwMode="auto">
        <a:xfrm>
          <a:off x="2908300" y="3031173"/>
          <a:ext cx="698500" cy="20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101377</xdr:rowOff>
    </xdr:from>
    <xdr:to>
      <xdr:col>2</xdr:col>
      <xdr:colOff>692150</xdr:colOff>
      <xdr:row>19</xdr:row>
      <xdr:rowOff>31527</xdr:rowOff>
    </xdr:to>
    <xdr:sp macro="" textlink="">
      <xdr:nvSpPr>
        <xdr:cNvPr id="60" name="フローチャート : 判断 59"/>
        <xdr:cNvSpPr/>
      </xdr:nvSpPr>
      <xdr:spPr bwMode="auto">
        <a:xfrm>
          <a:off x="2857500" y="3235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16303</xdr:rowOff>
    </xdr:from>
    <xdr:ext cx="762000" cy="259045"/>
    <xdr:sp macro="" textlink="">
      <xdr:nvSpPr>
        <xdr:cNvPr id="61" name="テキスト ボックス 60"/>
        <xdr:cNvSpPr txBox="1"/>
      </xdr:nvSpPr>
      <xdr:spPr>
        <a:xfrm>
          <a:off x="2527300" y="332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100531</xdr:rowOff>
    </xdr:from>
    <xdr:to>
      <xdr:col>5</xdr:col>
      <xdr:colOff>34925</xdr:colOff>
      <xdr:row>18</xdr:row>
      <xdr:rowOff>30681</xdr:rowOff>
    </xdr:to>
    <xdr:sp macro="" textlink="">
      <xdr:nvSpPr>
        <xdr:cNvPr id="67" name="円/楕円 66"/>
        <xdr:cNvSpPr/>
      </xdr:nvSpPr>
      <xdr:spPr bwMode="auto">
        <a:xfrm>
          <a:off x="5600700" y="306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72608</xdr:rowOff>
    </xdr:from>
    <xdr:ext cx="762000" cy="259045"/>
    <xdr:sp macro="" textlink="">
      <xdr:nvSpPr>
        <xdr:cNvPr id="68" name="人口1人当たり決算額の推移該当値テキスト130"/>
        <xdr:cNvSpPr txBox="1"/>
      </xdr:nvSpPr>
      <xdr:spPr>
        <a:xfrm>
          <a:off x="5740400" y="303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76,019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104714</xdr:rowOff>
    </xdr:from>
    <xdr:to>
      <xdr:col>4</xdr:col>
      <xdr:colOff>520700</xdr:colOff>
      <xdr:row>18</xdr:row>
      <xdr:rowOff>34864</xdr:rowOff>
    </xdr:to>
    <xdr:sp macro="" textlink="">
      <xdr:nvSpPr>
        <xdr:cNvPr id="69" name="円/楕円 68"/>
        <xdr:cNvSpPr/>
      </xdr:nvSpPr>
      <xdr:spPr bwMode="auto">
        <a:xfrm>
          <a:off x="4953000" y="306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19641</xdr:rowOff>
    </xdr:from>
    <xdr:ext cx="736600" cy="259045"/>
    <xdr:sp macro="" textlink="">
      <xdr:nvSpPr>
        <xdr:cNvPr id="70" name="テキスト ボックス 69"/>
        <xdr:cNvSpPr txBox="1"/>
      </xdr:nvSpPr>
      <xdr:spPr>
        <a:xfrm>
          <a:off x="4622800" y="3153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105217</xdr:rowOff>
    </xdr:from>
    <xdr:to>
      <xdr:col>3</xdr:col>
      <xdr:colOff>955675</xdr:colOff>
      <xdr:row>18</xdr:row>
      <xdr:rowOff>35367</xdr:rowOff>
    </xdr:to>
    <xdr:sp macro="" textlink="">
      <xdr:nvSpPr>
        <xdr:cNvPr id="71" name="円/楕円 70"/>
        <xdr:cNvSpPr/>
      </xdr:nvSpPr>
      <xdr:spPr bwMode="auto">
        <a:xfrm>
          <a:off x="4254500" y="306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20144</xdr:rowOff>
    </xdr:from>
    <xdr:ext cx="762000" cy="259045"/>
    <xdr:sp macro="" textlink="">
      <xdr:nvSpPr>
        <xdr:cNvPr id="72" name="テキスト ボックス 71"/>
        <xdr:cNvSpPr txBox="1"/>
      </xdr:nvSpPr>
      <xdr:spPr>
        <a:xfrm>
          <a:off x="3924300" y="315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38511</xdr:rowOff>
    </xdr:from>
    <xdr:to>
      <xdr:col>3</xdr:col>
      <xdr:colOff>257175</xdr:colOff>
      <xdr:row>17</xdr:row>
      <xdr:rowOff>140111</xdr:rowOff>
    </xdr:to>
    <xdr:sp macro="" textlink="">
      <xdr:nvSpPr>
        <xdr:cNvPr id="73" name="円/楕円 72"/>
        <xdr:cNvSpPr/>
      </xdr:nvSpPr>
      <xdr:spPr bwMode="auto">
        <a:xfrm>
          <a:off x="3556000" y="300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124888</xdr:rowOff>
    </xdr:from>
    <xdr:ext cx="762000" cy="259045"/>
    <xdr:sp macro="" textlink="">
      <xdr:nvSpPr>
        <xdr:cNvPr id="74" name="テキスト ボックス 73"/>
        <xdr:cNvSpPr txBox="1"/>
      </xdr:nvSpPr>
      <xdr:spPr>
        <a:xfrm>
          <a:off x="3225800" y="308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18098</xdr:rowOff>
    </xdr:from>
    <xdr:to>
      <xdr:col>2</xdr:col>
      <xdr:colOff>692150</xdr:colOff>
      <xdr:row>17</xdr:row>
      <xdr:rowOff>119698</xdr:rowOff>
    </xdr:to>
    <xdr:sp macro="" textlink="">
      <xdr:nvSpPr>
        <xdr:cNvPr id="75" name="円/楕円 74"/>
        <xdr:cNvSpPr/>
      </xdr:nvSpPr>
      <xdr:spPr bwMode="auto">
        <a:xfrm>
          <a:off x="2857500" y="2980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129875</xdr:rowOff>
    </xdr:from>
    <xdr:ext cx="762000" cy="259045"/>
    <xdr:sp macro="" textlink="">
      <xdr:nvSpPr>
        <xdr:cNvPr id="76" name="テキスト ボックス 75"/>
        <xdr:cNvSpPr txBox="1"/>
      </xdr:nvSpPr>
      <xdr:spPr>
        <a:xfrm>
          <a:off x="2527300" y="274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1792</xdr:rowOff>
    </xdr:from>
    <xdr:to>
      <xdr:col>4</xdr:col>
      <xdr:colOff>1117600</xdr:colOff>
      <xdr:row>37</xdr:row>
      <xdr:rowOff>51693</xdr:rowOff>
    </xdr:to>
    <xdr:cxnSp macro="">
      <xdr:nvCxnSpPr>
        <xdr:cNvPr id="111" name="直線コネクタ 110"/>
        <xdr:cNvCxnSpPr/>
      </xdr:nvCxnSpPr>
      <xdr:spPr bwMode="auto">
        <a:xfrm>
          <a:off x="5003800" y="7126492"/>
          <a:ext cx="647700" cy="4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159428</xdr:rowOff>
    </xdr:from>
    <xdr:to>
      <xdr:col>4</xdr:col>
      <xdr:colOff>469900</xdr:colOff>
      <xdr:row>37</xdr:row>
      <xdr:rowOff>1792</xdr:rowOff>
    </xdr:to>
    <xdr:cxnSp macro="">
      <xdr:nvCxnSpPr>
        <xdr:cNvPr id="114" name="直線コネクタ 113"/>
        <xdr:cNvCxnSpPr/>
      </xdr:nvCxnSpPr>
      <xdr:spPr bwMode="auto">
        <a:xfrm>
          <a:off x="4305300" y="7112678"/>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129939</xdr:rowOff>
    </xdr:from>
    <xdr:to>
      <xdr:col>3</xdr:col>
      <xdr:colOff>904875</xdr:colOff>
      <xdr:row>36</xdr:row>
      <xdr:rowOff>159428</xdr:rowOff>
    </xdr:to>
    <xdr:cxnSp macro="">
      <xdr:nvCxnSpPr>
        <xdr:cNvPr id="117" name="直線コネクタ 116"/>
        <xdr:cNvCxnSpPr/>
      </xdr:nvCxnSpPr>
      <xdr:spPr bwMode="auto">
        <a:xfrm>
          <a:off x="3606800" y="7083189"/>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12374</xdr:rowOff>
    </xdr:from>
    <xdr:to>
      <xdr:col>3</xdr:col>
      <xdr:colOff>206375</xdr:colOff>
      <xdr:row>36</xdr:row>
      <xdr:rowOff>129939</xdr:rowOff>
    </xdr:to>
    <xdr:cxnSp macro="">
      <xdr:nvCxnSpPr>
        <xdr:cNvPr id="120" name="直線コネクタ 119"/>
        <xdr:cNvCxnSpPr/>
      </xdr:nvCxnSpPr>
      <xdr:spPr bwMode="auto">
        <a:xfrm>
          <a:off x="2908300" y="6965624"/>
          <a:ext cx="698500" cy="11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59186</xdr:rowOff>
    </xdr:from>
    <xdr:to>
      <xdr:col>2</xdr:col>
      <xdr:colOff>692150</xdr:colOff>
      <xdr:row>35</xdr:row>
      <xdr:rowOff>160786</xdr:rowOff>
    </xdr:to>
    <xdr:sp macro="" textlink="">
      <xdr:nvSpPr>
        <xdr:cNvPr id="123" name="フローチャート : 判断 122"/>
        <xdr:cNvSpPr/>
      </xdr:nvSpPr>
      <xdr:spPr bwMode="auto">
        <a:xfrm>
          <a:off x="2857500" y="6669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170963</xdr:rowOff>
    </xdr:from>
    <xdr:ext cx="762000" cy="259045"/>
    <xdr:sp macro="" textlink="">
      <xdr:nvSpPr>
        <xdr:cNvPr id="124" name="テキスト ボックス 123"/>
        <xdr:cNvSpPr txBox="1"/>
      </xdr:nvSpPr>
      <xdr:spPr>
        <a:xfrm>
          <a:off x="2527300" y="643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893</xdr:rowOff>
    </xdr:from>
    <xdr:to>
      <xdr:col>5</xdr:col>
      <xdr:colOff>34925</xdr:colOff>
      <xdr:row>37</xdr:row>
      <xdr:rowOff>102493</xdr:rowOff>
    </xdr:to>
    <xdr:sp macro="" textlink="">
      <xdr:nvSpPr>
        <xdr:cNvPr id="130" name="円/楕円 129"/>
        <xdr:cNvSpPr/>
      </xdr:nvSpPr>
      <xdr:spPr bwMode="auto">
        <a:xfrm>
          <a:off x="5600700" y="712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144420</xdr:rowOff>
    </xdr:from>
    <xdr:ext cx="762000" cy="259045"/>
    <xdr:sp macro="" textlink="">
      <xdr:nvSpPr>
        <xdr:cNvPr id="131" name="人口1人当たり決算額の推移該当値テキスト445"/>
        <xdr:cNvSpPr txBox="1"/>
      </xdr:nvSpPr>
      <xdr:spPr>
        <a:xfrm>
          <a:off x="5740400" y="709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122442</xdr:rowOff>
    </xdr:from>
    <xdr:to>
      <xdr:col>4</xdr:col>
      <xdr:colOff>520700</xdr:colOff>
      <xdr:row>37</xdr:row>
      <xdr:rowOff>52592</xdr:rowOff>
    </xdr:to>
    <xdr:sp macro="" textlink="">
      <xdr:nvSpPr>
        <xdr:cNvPr id="132" name="円/楕円 131"/>
        <xdr:cNvSpPr/>
      </xdr:nvSpPr>
      <xdr:spPr bwMode="auto">
        <a:xfrm>
          <a:off x="4953000" y="70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37369</xdr:rowOff>
    </xdr:from>
    <xdr:ext cx="736600" cy="259045"/>
    <xdr:sp macro="" textlink="">
      <xdr:nvSpPr>
        <xdr:cNvPr id="133" name="テキスト ボックス 132"/>
        <xdr:cNvSpPr txBox="1"/>
      </xdr:nvSpPr>
      <xdr:spPr>
        <a:xfrm>
          <a:off x="4622800" y="7162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108628</xdr:rowOff>
    </xdr:from>
    <xdr:to>
      <xdr:col>3</xdr:col>
      <xdr:colOff>955675</xdr:colOff>
      <xdr:row>37</xdr:row>
      <xdr:rowOff>38778</xdr:rowOff>
    </xdr:to>
    <xdr:sp macro="" textlink="">
      <xdr:nvSpPr>
        <xdr:cNvPr id="134" name="円/楕円 133"/>
        <xdr:cNvSpPr/>
      </xdr:nvSpPr>
      <xdr:spPr bwMode="auto">
        <a:xfrm>
          <a:off x="4254500" y="706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23555</xdr:rowOff>
    </xdr:from>
    <xdr:ext cx="762000" cy="259045"/>
    <xdr:sp macro="" textlink="">
      <xdr:nvSpPr>
        <xdr:cNvPr id="135" name="テキスト ボックス 134"/>
        <xdr:cNvSpPr txBox="1"/>
      </xdr:nvSpPr>
      <xdr:spPr>
        <a:xfrm>
          <a:off x="3924300" y="71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79139</xdr:rowOff>
    </xdr:from>
    <xdr:to>
      <xdr:col>3</xdr:col>
      <xdr:colOff>257175</xdr:colOff>
      <xdr:row>37</xdr:row>
      <xdr:rowOff>9289</xdr:rowOff>
    </xdr:to>
    <xdr:sp macro="" textlink="">
      <xdr:nvSpPr>
        <xdr:cNvPr id="136" name="円/楕円 135"/>
        <xdr:cNvSpPr/>
      </xdr:nvSpPr>
      <xdr:spPr bwMode="auto">
        <a:xfrm>
          <a:off x="3556000" y="703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165516</xdr:rowOff>
    </xdr:from>
    <xdr:ext cx="762000" cy="259045"/>
    <xdr:sp macro="" textlink="">
      <xdr:nvSpPr>
        <xdr:cNvPr id="137" name="テキスト ボックス 136"/>
        <xdr:cNvSpPr txBox="1"/>
      </xdr:nvSpPr>
      <xdr:spPr>
        <a:xfrm>
          <a:off x="3225800" y="711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304474</xdr:rowOff>
    </xdr:from>
    <xdr:to>
      <xdr:col>2</xdr:col>
      <xdr:colOff>692150</xdr:colOff>
      <xdr:row>36</xdr:row>
      <xdr:rowOff>63174</xdr:rowOff>
    </xdr:to>
    <xdr:sp macro="" textlink="">
      <xdr:nvSpPr>
        <xdr:cNvPr id="138" name="円/楕円 137"/>
        <xdr:cNvSpPr/>
      </xdr:nvSpPr>
      <xdr:spPr bwMode="auto">
        <a:xfrm>
          <a:off x="2857500" y="691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47951</xdr:rowOff>
    </xdr:from>
    <xdr:ext cx="762000" cy="259045"/>
    <xdr:sp macro="" textlink="">
      <xdr:nvSpPr>
        <xdr:cNvPr id="139" name="テキスト ボックス 138"/>
        <xdr:cNvSpPr txBox="1"/>
      </xdr:nvSpPr>
      <xdr:spPr>
        <a:xfrm>
          <a:off x="2527300" y="700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12,434,006</a:t>
          </a:r>
          <a:r>
            <a:rPr kumimoji="1" lang="ja-JP" altLang="en-US" sz="1200">
              <a:latin typeface="ＭＳ ゴシック" pitchFamily="49" charset="-128"/>
              <a:ea typeface="ＭＳ ゴシック" pitchFamily="49" charset="-128"/>
            </a:rPr>
            <a:t>千円に対し、平成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12,593,599</a:t>
          </a:r>
          <a:r>
            <a:rPr kumimoji="1" lang="ja-JP" altLang="en-US" sz="1200">
              <a:latin typeface="ＭＳ ゴシック" pitchFamily="49" charset="-128"/>
              <a:ea typeface="ＭＳ ゴシック" pitchFamily="49" charset="-128"/>
            </a:rPr>
            <a:t>千円とやや大きくなっている。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年度に積極的な積立てを行い、大幅な取崩しを行った平成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年度以前に近い水準まで残高を回復させた。今後も引き続き計画的な運用に努める。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実質収支比率は、概ね</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％の間で推移しており、健全な財政運営が維持されている。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実質単年度収支は、年度間の財政調整基金の取崩額と積立額のばらつきが大きいことから、増減幅も大きくなっている。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全ての会計において実質赤字比率の黒字が維持されており、早期健全化基準を上回っている。今後も各会計毎の財務体質の強化を図りながら適正な財政運営・経営への取組みを継続していく。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元利償還金等のうち、一般会計における元利償還金がその大半を占めているが、公営企業に対する一般会計の負担分は</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全体の</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28</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程度あり依然として大きい。</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過去に高利率で借入れた事業債の償還が進んだことや、新規の起債発行の減少により公債費総額については減少傾向にある。しかしながら、一般会計に限らず、公営企業の下水道施設などの老朽化に伴い、今後多くの更新費用が必要となることが予想され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引き続き歳入確保や経費削減に努め、基金を活用しながら公債費の適正な水準の維持に努めていく。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計画的な起債の借入れにより地方債現在高は減少している。一方、平成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年度以降の税収の大幅な落ち込みに対応するため基金の取崩額も大きくなり、充当可能基金の残高も減少していたが、平成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年度は基金の積立てが増加したことにより、充当可能基金も増加した。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減少傾向にある一方で、公営企業債等繰入見込額の金額は維持しているので、事業の見直しや経費削減を一層進めるとともに、計画的な基金の積立てを行うことで健全財政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27772498</v>
      </c>
      <c r="BO4" s="379"/>
      <c r="BP4" s="379"/>
      <c r="BQ4" s="379"/>
      <c r="BR4" s="379"/>
      <c r="BS4" s="379"/>
      <c r="BT4" s="379"/>
      <c r="BU4" s="380"/>
      <c r="BV4" s="378">
        <v>23975398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12.7</v>
      </c>
      <c r="CU4" s="556"/>
      <c r="CV4" s="556"/>
      <c r="CW4" s="556"/>
      <c r="CX4" s="556"/>
      <c r="CY4" s="556"/>
      <c r="CZ4" s="556"/>
      <c r="DA4" s="557"/>
      <c r="DB4" s="555">
        <v>14.5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25726120</v>
      </c>
      <c r="BO5" s="384"/>
      <c r="BP5" s="384"/>
      <c r="BQ5" s="384"/>
      <c r="BR5" s="384"/>
      <c r="BS5" s="384"/>
      <c r="BT5" s="384"/>
      <c r="BU5" s="385"/>
      <c r="BV5" s="383">
        <v>21672076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68.7</v>
      </c>
      <c r="CU5" s="354"/>
      <c r="CV5" s="354"/>
      <c r="CW5" s="354"/>
      <c r="CX5" s="354"/>
      <c r="CY5" s="354"/>
      <c r="CZ5" s="354"/>
      <c r="DA5" s="355"/>
      <c r="DB5" s="353">
        <v>86.2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85</v>
      </c>
      <c r="AV6" s="441"/>
      <c r="AW6" s="441"/>
      <c r="AX6" s="441"/>
      <c r="AY6" s="363" t="s">
        <v>86</v>
      </c>
      <c r="AZ6" s="364"/>
      <c r="BA6" s="364"/>
      <c r="BB6" s="364"/>
      <c r="BC6" s="364"/>
      <c r="BD6" s="364"/>
      <c r="BE6" s="364"/>
      <c r="BF6" s="364"/>
      <c r="BG6" s="364"/>
      <c r="BH6" s="364"/>
      <c r="BI6" s="364"/>
      <c r="BJ6" s="364"/>
      <c r="BK6" s="364"/>
      <c r="BL6" s="364"/>
      <c r="BM6" s="365"/>
      <c r="BN6" s="383">
        <v>2046378</v>
      </c>
      <c r="BO6" s="384"/>
      <c r="BP6" s="384"/>
      <c r="BQ6" s="384"/>
      <c r="BR6" s="384"/>
      <c r="BS6" s="384"/>
      <c r="BT6" s="384"/>
      <c r="BU6" s="385"/>
      <c r="BV6" s="383">
        <v>2303322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68.7</v>
      </c>
      <c r="CU6" s="530"/>
      <c r="CV6" s="530"/>
      <c r="CW6" s="530"/>
      <c r="CX6" s="530"/>
      <c r="CY6" s="530"/>
      <c r="CZ6" s="530"/>
      <c r="DA6" s="531"/>
      <c r="DB6" s="529">
        <v>86.2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448662</v>
      </c>
      <c r="BO7" s="384"/>
      <c r="BP7" s="384"/>
      <c r="BQ7" s="384"/>
      <c r="BR7" s="384"/>
      <c r="BS7" s="384"/>
      <c r="BT7" s="384"/>
      <c r="BU7" s="385"/>
      <c r="BV7" s="383">
        <v>497173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12593599</v>
      </c>
      <c r="CU7" s="384"/>
      <c r="CV7" s="384"/>
      <c r="CW7" s="384"/>
      <c r="CX7" s="384"/>
      <c r="CY7" s="384"/>
      <c r="CZ7" s="384"/>
      <c r="DA7" s="385"/>
      <c r="DB7" s="383">
        <v>12434006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1597716</v>
      </c>
      <c r="BO8" s="384"/>
      <c r="BP8" s="384"/>
      <c r="BQ8" s="384"/>
      <c r="BR8" s="384"/>
      <c r="BS8" s="384"/>
      <c r="BT8" s="384"/>
      <c r="BU8" s="385"/>
      <c r="BV8" s="383">
        <v>1806149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1.07</v>
      </c>
      <c r="CU8" s="493"/>
      <c r="CV8" s="493"/>
      <c r="CW8" s="493"/>
      <c r="CX8" s="493"/>
      <c r="CY8" s="493"/>
      <c r="CZ8" s="493"/>
      <c r="DA8" s="494"/>
      <c r="DB8" s="492">
        <v>1.08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60098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85</v>
      </c>
      <c r="AV9" s="441"/>
      <c r="AW9" s="441"/>
      <c r="AX9" s="441"/>
      <c r="AY9" s="363" t="s">
        <v>100</v>
      </c>
      <c r="AZ9" s="364"/>
      <c r="BA9" s="364"/>
      <c r="BB9" s="364"/>
      <c r="BC9" s="364"/>
      <c r="BD9" s="364"/>
      <c r="BE9" s="364"/>
      <c r="BF9" s="364"/>
      <c r="BG9" s="364"/>
      <c r="BH9" s="364"/>
      <c r="BI9" s="364"/>
      <c r="BJ9" s="364"/>
      <c r="BK9" s="364"/>
      <c r="BL9" s="364"/>
      <c r="BM9" s="365"/>
      <c r="BN9" s="383">
        <v>-208433</v>
      </c>
      <c r="BO9" s="384"/>
      <c r="BP9" s="384"/>
      <c r="BQ9" s="384"/>
      <c r="BR9" s="384"/>
      <c r="BS9" s="384"/>
      <c r="BT9" s="384"/>
      <c r="BU9" s="385"/>
      <c r="BV9" s="383">
        <v>200053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5.6</v>
      </c>
      <c r="CU9" s="354"/>
      <c r="CV9" s="354"/>
      <c r="CW9" s="354"/>
      <c r="CX9" s="354"/>
      <c r="CY9" s="354"/>
      <c r="CZ9" s="354"/>
      <c r="DA9" s="355"/>
      <c r="DB9" s="353">
        <v>7.1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56252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2953300</v>
      </c>
      <c r="BO10" s="384"/>
      <c r="BP10" s="384"/>
      <c r="BQ10" s="384"/>
      <c r="BR10" s="384"/>
      <c r="BS10" s="384"/>
      <c r="BT10" s="384"/>
      <c r="BU10" s="385"/>
      <c r="BV10" s="383">
        <v>1563916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v>100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59748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1241103</v>
      </c>
      <c r="BO12" s="384"/>
      <c r="BP12" s="384"/>
      <c r="BQ12" s="384"/>
      <c r="BR12" s="384"/>
      <c r="BS12" s="384"/>
      <c r="BT12" s="384"/>
      <c r="BU12" s="385"/>
      <c r="BV12" s="383">
        <v>1337133</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58228</v>
      </c>
      <c r="S13" s="485"/>
      <c r="T13" s="485"/>
      <c r="U13" s="485"/>
      <c r="V13" s="486"/>
      <c r="W13" s="472" t="s">
        <v>123</v>
      </c>
      <c r="X13" s="396"/>
      <c r="Y13" s="396"/>
      <c r="Z13" s="396"/>
      <c r="AA13" s="396"/>
      <c r="AB13" s="397"/>
      <c r="AC13" s="359">
        <v>510</v>
      </c>
      <c r="AD13" s="360"/>
      <c r="AE13" s="360"/>
      <c r="AF13" s="360"/>
      <c r="AG13" s="361"/>
      <c r="AH13" s="359">
        <v>729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1503864</v>
      </c>
      <c r="BO13" s="384"/>
      <c r="BP13" s="384"/>
      <c r="BQ13" s="384"/>
      <c r="BR13" s="384"/>
      <c r="BS13" s="384"/>
      <c r="BT13" s="384"/>
      <c r="BU13" s="385"/>
      <c r="BV13" s="383">
        <v>426836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2.4</v>
      </c>
      <c r="CU13" s="354"/>
      <c r="CV13" s="354"/>
      <c r="CW13" s="354"/>
      <c r="CX13" s="354"/>
      <c r="CY13" s="354"/>
      <c r="CZ13" s="354"/>
      <c r="DA13" s="355"/>
      <c r="DB13" s="353">
        <v>2.9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59578</v>
      </c>
      <c r="S14" s="485"/>
      <c r="T14" s="485"/>
      <c r="U14" s="485"/>
      <c r="V14" s="486"/>
      <c r="W14" s="487"/>
      <c r="X14" s="399"/>
      <c r="Y14" s="399"/>
      <c r="Z14" s="399"/>
      <c r="AA14" s="399"/>
      <c r="AB14" s="400"/>
      <c r="AC14" s="477">
        <v>1.9</v>
      </c>
      <c r="AD14" s="478"/>
      <c r="AE14" s="478"/>
      <c r="AF14" s="478"/>
      <c r="AG14" s="479"/>
      <c r="AH14" s="477">
        <v>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58088</v>
      </c>
      <c r="S15" s="485"/>
      <c r="T15" s="485"/>
      <c r="U15" s="485"/>
      <c r="V15" s="486"/>
      <c r="W15" s="472" t="s">
        <v>130</v>
      </c>
      <c r="X15" s="396"/>
      <c r="Y15" s="396"/>
      <c r="Z15" s="396"/>
      <c r="AA15" s="396"/>
      <c r="AB15" s="397"/>
      <c r="AC15" s="359">
        <v>11475</v>
      </c>
      <c r="AD15" s="360"/>
      <c r="AE15" s="360"/>
      <c r="AF15" s="360"/>
      <c r="AG15" s="361"/>
      <c r="AH15" s="359">
        <v>11629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9589069</v>
      </c>
      <c r="BO15" s="379"/>
      <c r="BP15" s="379"/>
      <c r="BQ15" s="379"/>
      <c r="BR15" s="379"/>
      <c r="BS15" s="379"/>
      <c r="BT15" s="379"/>
      <c r="BU15" s="380"/>
      <c r="BV15" s="378">
        <v>9424239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43.1</v>
      </c>
      <c r="AD16" s="478"/>
      <c r="AE16" s="478"/>
      <c r="AF16" s="478"/>
      <c r="AG16" s="479"/>
      <c r="AH16" s="477">
        <v>42.6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8712555</v>
      </c>
      <c r="BO16" s="384"/>
      <c r="BP16" s="384"/>
      <c r="BQ16" s="384"/>
      <c r="BR16" s="384"/>
      <c r="BS16" s="384"/>
      <c r="BT16" s="384"/>
      <c r="BU16" s="385"/>
      <c r="BV16" s="383">
        <v>8985482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14637</v>
      </c>
      <c r="AD17" s="360"/>
      <c r="AE17" s="360"/>
      <c r="AF17" s="360"/>
      <c r="AG17" s="361"/>
      <c r="AH17" s="359">
        <v>14510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12593599</v>
      </c>
      <c r="BO17" s="384"/>
      <c r="BP17" s="384"/>
      <c r="BQ17" s="384"/>
      <c r="BR17" s="384"/>
      <c r="BS17" s="384"/>
      <c r="BT17" s="384"/>
      <c r="BU17" s="385"/>
      <c r="BV17" s="383">
        <v>12434006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32.19</v>
      </c>
      <c r="M18" s="448"/>
      <c r="N18" s="448"/>
      <c r="O18" s="448"/>
      <c r="P18" s="448"/>
      <c r="Q18" s="448"/>
      <c r="R18" s="449"/>
      <c r="S18" s="449"/>
      <c r="T18" s="449"/>
      <c r="U18" s="449"/>
      <c r="V18" s="450"/>
      <c r="W18" s="464"/>
      <c r="X18" s="465"/>
      <c r="Y18" s="465"/>
      <c r="Z18" s="465"/>
      <c r="AA18" s="465"/>
      <c r="AB18" s="473"/>
      <c r="AC18" s="347">
        <v>55</v>
      </c>
      <c r="AD18" s="348"/>
      <c r="AE18" s="348"/>
      <c r="AF18" s="348"/>
      <c r="AG18" s="451"/>
      <c r="AH18" s="347">
        <v>53.2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12124285</v>
      </c>
      <c r="BO18" s="384"/>
      <c r="BP18" s="384"/>
      <c r="BQ18" s="384"/>
      <c r="BR18" s="384"/>
      <c r="BS18" s="384"/>
      <c r="BT18" s="384"/>
      <c r="BU18" s="385"/>
      <c r="BV18" s="383">
        <v>11806303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1867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22250862</v>
      </c>
      <c r="BO19" s="384"/>
      <c r="BP19" s="384"/>
      <c r="BQ19" s="384"/>
      <c r="BR19" s="384"/>
      <c r="BS19" s="384"/>
      <c r="BT19" s="384"/>
      <c r="BU19" s="385"/>
      <c r="BV19" s="383">
        <v>18668655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21054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10048485</v>
      </c>
      <c r="BO23" s="384"/>
      <c r="BP23" s="384"/>
      <c r="BQ23" s="384"/>
      <c r="BR23" s="384"/>
      <c r="BS23" s="384"/>
      <c r="BT23" s="384"/>
      <c r="BU23" s="385"/>
      <c r="BV23" s="383">
        <v>11081313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9230</v>
      </c>
      <c r="R24" s="360"/>
      <c r="S24" s="360"/>
      <c r="T24" s="360"/>
      <c r="U24" s="360"/>
      <c r="V24" s="361"/>
      <c r="W24" s="425"/>
      <c r="X24" s="416"/>
      <c r="Y24" s="417"/>
      <c r="Z24" s="356" t="s">
        <v>154</v>
      </c>
      <c r="AA24" s="357"/>
      <c r="AB24" s="357"/>
      <c r="AC24" s="357"/>
      <c r="AD24" s="357"/>
      <c r="AE24" s="357"/>
      <c r="AF24" s="357"/>
      <c r="AG24" s="358"/>
      <c r="AH24" s="359">
        <v>361</v>
      </c>
      <c r="AI24" s="360"/>
      <c r="AJ24" s="360"/>
      <c r="AK24" s="360"/>
      <c r="AL24" s="361"/>
      <c r="AM24" s="359">
        <v>1099967</v>
      </c>
      <c r="AN24" s="360"/>
      <c r="AO24" s="360"/>
      <c r="AP24" s="360"/>
      <c r="AQ24" s="360"/>
      <c r="AR24" s="361"/>
      <c r="AS24" s="359">
        <v>3047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8406247</v>
      </c>
      <c r="BO24" s="384"/>
      <c r="BP24" s="384"/>
      <c r="BQ24" s="384"/>
      <c r="BR24" s="384"/>
      <c r="BS24" s="384"/>
      <c r="BT24" s="384"/>
      <c r="BU24" s="385"/>
      <c r="BV24" s="383">
        <v>9287709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7610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1959202</v>
      </c>
      <c r="BO25" s="379"/>
      <c r="BP25" s="379"/>
      <c r="BQ25" s="379"/>
      <c r="BR25" s="379"/>
      <c r="BS25" s="379"/>
      <c r="BT25" s="379"/>
      <c r="BU25" s="380"/>
      <c r="BV25" s="378">
        <v>2187179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6910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4960</v>
      </c>
      <c r="R27" s="360"/>
      <c r="S27" s="360"/>
      <c r="T27" s="360"/>
      <c r="U27" s="360"/>
      <c r="V27" s="361"/>
      <c r="W27" s="425"/>
      <c r="X27" s="416"/>
      <c r="Y27" s="417"/>
      <c r="Z27" s="356" t="s">
        <v>164</v>
      </c>
      <c r="AA27" s="357"/>
      <c r="AB27" s="357"/>
      <c r="AC27" s="357"/>
      <c r="AD27" s="357"/>
      <c r="AE27" s="357"/>
      <c r="AF27" s="357"/>
      <c r="AG27" s="358"/>
      <c r="AH27" s="359">
        <v>4</v>
      </c>
      <c r="AI27" s="360"/>
      <c r="AJ27" s="360"/>
      <c r="AK27" s="360"/>
      <c r="AL27" s="361"/>
      <c r="AM27" s="359">
        <v>11504</v>
      </c>
      <c r="AN27" s="360"/>
      <c r="AO27" s="360"/>
      <c r="AP27" s="360"/>
      <c r="AQ27" s="360"/>
      <c r="AR27" s="361"/>
      <c r="AS27" s="359">
        <v>2876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521408</v>
      </c>
      <c r="BO27" s="387"/>
      <c r="BP27" s="387"/>
      <c r="BQ27" s="387"/>
      <c r="BR27" s="387"/>
      <c r="BS27" s="387"/>
      <c r="BT27" s="387"/>
      <c r="BU27" s="388"/>
      <c r="BV27" s="386">
        <v>520236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4250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6187141</v>
      </c>
      <c r="BO28" s="379"/>
      <c r="BP28" s="379"/>
      <c r="BQ28" s="379"/>
      <c r="BR28" s="379"/>
      <c r="BS28" s="379"/>
      <c r="BT28" s="379"/>
      <c r="BU28" s="380"/>
      <c r="BV28" s="378">
        <v>4474944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18</v>
      </c>
      <c r="M29" s="360"/>
      <c r="N29" s="360"/>
      <c r="O29" s="360"/>
      <c r="P29" s="361"/>
      <c r="Q29" s="359">
        <v>3750</v>
      </c>
      <c r="R29" s="360"/>
      <c r="S29" s="360"/>
      <c r="T29" s="360"/>
      <c r="U29" s="360"/>
      <c r="V29" s="361"/>
      <c r="W29" s="426"/>
      <c r="X29" s="427"/>
      <c r="Y29" s="428"/>
      <c r="Z29" s="356" t="s">
        <v>171</v>
      </c>
      <c r="AA29" s="357"/>
      <c r="AB29" s="357"/>
      <c r="AC29" s="357"/>
      <c r="AD29" s="357"/>
      <c r="AE29" s="357"/>
      <c r="AF29" s="357"/>
      <c r="AG29" s="358"/>
      <c r="AH29" s="359">
        <v>365</v>
      </c>
      <c r="AI29" s="360"/>
      <c r="AJ29" s="360"/>
      <c r="AK29" s="360"/>
      <c r="AL29" s="361"/>
      <c r="AM29" s="359">
        <v>1111471</v>
      </c>
      <c r="AN29" s="360"/>
      <c r="AO29" s="360"/>
      <c r="AP29" s="360"/>
      <c r="AQ29" s="360"/>
      <c r="AR29" s="361"/>
      <c r="AS29" s="359">
        <v>3045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142137</v>
      </c>
      <c r="BO29" s="384"/>
      <c r="BP29" s="384"/>
      <c r="BQ29" s="384"/>
      <c r="BR29" s="384"/>
      <c r="BS29" s="384"/>
      <c r="BT29" s="384"/>
      <c r="BU29" s="385"/>
      <c r="BV29" s="383">
        <v>142137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9440207</v>
      </c>
      <c r="BO30" s="387"/>
      <c r="BP30" s="387"/>
      <c r="BQ30" s="387"/>
      <c r="BR30" s="387"/>
      <c r="BS30" s="387"/>
      <c r="BT30" s="387"/>
      <c r="BU30" s="388"/>
      <c r="BV30" s="386">
        <v>7534994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尾三消防組合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みよし市土地開発公社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やすらぎ霊園特別会計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尾三衛生組合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愛知中部水道企業団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介護保険特別会計（サービス事業）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愛知県市町村職員退職手当組合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愛知県後期高齢者医療広域連合（一般会計）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愛知県後期高齢者医療広域連合（後期高齢者医療特別会計）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旧豊田三好事務組合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sqref="A1:A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13899</v>
      </c>
      <c r="J41" s="83">
        <v>13182</v>
      </c>
      <c r="K41" s="83">
        <v>12120</v>
      </c>
      <c r="L41" s="83">
        <v>11081</v>
      </c>
      <c r="M41" s="84">
        <v>10048</v>
      </c>
    </row>
    <row r="42" spans="2:13" ht="27.75" customHeight="1">
      <c r="B42" s="1171"/>
      <c r="C42" s="1172"/>
      <c r="D42" s="85"/>
      <c r="E42" s="1175" t="s">
        <v>26</v>
      </c>
      <c r="F42" s="1175"/>
      <c r="G42" s="1175"/>
      <c r="H42" s="1176"/>
      <c r="I42" s="86">
        <v>2219</v>
      </c>
      <c r="J42" s="87">
        <v>2083</v>
      </c>
      <c r="K42" s="87">
        <v>2428</v>
      </c>
      <c r="L42" s="87">
        <v>2128</v>
      </c>
      <c r="M42" s="88">
        <v>1760</v>
      </c>
    </row>
    <row r="43" spans="2:13" ht="27.75" customHeight="1">
      <c r="B43" s="1171"/>
      <c r="C43" s="1172"/>
      <c r="D43" s="85"/>
      <c r="E43" s="1175" t="s">
        <v>27</v>
      </c>
      <c r="F43" s="1175"/>
      <c r="G43" s="1175"/>
      <c r="H43" s="1176"/>
      <c r="I43" s="86">
        <v>9410</v>
      </c>
      <c r="J43" s="87">
        <v>8285</v>
      </c>
      <c r="K43" s="87">
        <v>8090</v>
      </c>
      <c r="L43" s="87">
        <v>7600</v>
      </c>
      <c r="M43" s="88">
        <v>7257</v>
      </c>
    </row>
    <row r="44" spans="2:13" ht="27.75" customHeight="1">
      <c r="B44" s="1171"/>
      <c r="C44" s="1172"/>
      <c r="D44" s="85"/>
      <c r="E44" s="1175" t="s">
        <v>28</v>
      </c>
      <c r="F44" s="1175"/>
      <c r="G44" s="1175"/>
      <c r="H44" s="1176"/>
      <c r="I44" s="86">
        <v>926</v>
      </c>
      <c r="J44" s="87">
        <v>778</v>
      </c>
      <c r="K44" s="87">
        <v>718</v>
      </c>
      <c r="L44" s="87">
        <v>617</v>
      </c>
      <c r="M44" s="88">
        <v>533</v>
      </c>
    </row>
    <row r="45" spans="2:13" ht="27.75" customHeight="1">
      <c r="B45" s="1171"/>
      <c r="C45" s="1172"/>
      <c r="D45" s="85"/>
      <c r="E45" s="1175" t="s">
        <v>29</v>
      </c>
      <c r="F45" s="1175"/>
      <c r="G45" s="1175"/>
      <c r="H45" s="1176"/>
      <c r="I45" s="86">
        <v>1352</v>
      </c>
      <c r="J45" s="87">
        <v>3159</v>
      </c>
      <c r="K45" s="87">
        <v>3130</v>
      </c>
      <c r="L45" s="87">
        <v>939</v>
      </c>
      <c r="M45" s="88">
        <v>647</v>
      </c>
    </row>
    <row r="46" spans="2:13" ht="27.75" customHeight="1">
      <c r="B46" s="1171"/>
      <c r="C46" s="1172"/>
      <c r="D46" s="85"/>
      <c r="E46" s="1175" t="s">
        <v>30</v>
      </c>
      <c r="F46" s="1175"/>
      <c r="G46" s="1175"/>
      <c r="H46" s="1176"/>
      <c r="I46" s="86" t="s">
        <v>486</v>
      </c>
      <c r="J46" s="87" t="s">
        <v>486</v>
      </c>
      <c r="K46" s="87" t="s">
        <v>486</v>
      </c>
      <c r="L46" s="87" t="s">
        <v>486</v>
      </c>
      <c r="M46" s="88" t="s">
        <v>486</v>
      </c>
    </row>
    <row r="47" spans="2:13" ht="27.75" customHeight="1">
      <c r="B47" s="1171"/>
      <c r="C47" s="1172"/>
      <c r="D47" s="85"/>
      <c r="E47" s="1175" t="s">
        <v>31</v>
      </c>
      <c r="F47" s="1175"/>
      <c r="G47" s="1175"/>
      <c r="H47" s="1176"/>
      <c r="I47" s="86" t="s">
        <v>486</v>
      </c>
      <c r="J47" s="87" t="s">
        <v>486</v>
      </c>
      <c r="K47" s="87" t="s">
        <v>486</v>
      </c>
      <c r="L47" s="87" t="s">
        <v>486</v>
      </c>
      <c r="M47" s="88" t="s">
        <v>486</v>
      </c>
    </row>
    <row r="48" spans="2:13" ht="27.75" customHeight="1">
      <c r="B48" s="1173"/>
      <c r="C48" s="1174"/>
      <c r="D48" s="85"/>
      <c r="E48" s="1175" t="s">
        <v>32</v>
      </c>
      <c r="F48" s="1175"/>
      <c r="G48" s="1175"/>
      <c r="H48" s="1176"/>
      <c r="I48" s="86" t="s">
        <v>486</v>
      </c>
      <c r="J48" s="87" t="s">
        <v>486</v>
      </c>
      <c r="K48" s="87" t="s">
        <v>486</v>
      </c>
      <c r="L48" s="87" t="s">
        <v>486</v>
      </c>
      <c r="M48" s="88" t="s">
        <v>486</v>
      </c>
    </row>
    <row r="49" spans="2:13" ht="27.75" customHeight="1">
      <c r="B49" s="1169" t="s">
        <v>33</v>
      </c>
      <c r="C49" s="1170"/>
      <c r="D49" s="89"/>
      <c r="E49" s="1175" t="s">
        <v>34</v>
      </c>
      <c r="F49" s="1175"/>
      <c r="G49" s="1175"/>
      <c r="H49" s="1176"/>
      <c r="I49" s="86">
        <v>16398</v>
      </c>
      <c r="J49" s="87">
        <v>15156</v>
      </c>
      <c r="K49" s="87">
        <v>13898</v>
      </c>
      <c r="L49" s="87">
        <v>13034</v>
      </c>
      <c r="M49" s="88">
        <v>16891</v>
      </c>
    </row>
    <row r="50" spans="2:13" ht="27.75" customHeight="1">
      <c r="B50" s="1171"/>
      <c r="C50" s="1172"/>
      <c r="D50" s="85"/>
      <c r="E50" s="1175" t="s">
        <v>35</v>
      </c>
      <c r="F50" s="1175"/>
      <c r="G50" s="1175"/>
      <c r="H50" s="1176"/>
      <c r="I50" s="86">
        <v>7935</v>
      </c>
      <c r="J50" s="87">
        <v>8704</v>
      </c>
      <c r="K50" s="87">
        <v>8427</v>
      </c>
      <c r="L50" s="87">
        <v>7509</v>
      </c>
      <c r="M50" s="88">
        <v>6888</v>
      </c>
    </row>
    <row r="51" spans="2:13" ht="27.75" customHeight="1">
      <c r="B51" s="1173"/>
      <c r="C51" s="1174"/>
      <c r="D51" s="85"/>
      <c r="E51" s="1175" t="s">
        <v>36</v>
      </c>
      <c r="F51" s="1175"/>
      <c r="G51" s="1175"/>
      <c r="H51" s="1176"/>
      <c r="I51" s="86">
        <v>16419</v>
      </c>
      <c r="J51" s="87">
        <v>15548</v>
      </c>
      <c r="K51" s="87">
        <v>14728</v>
      </c>
      <c r="L51" s="87">
        <v>13550</v>
      </c>
      <c r="M51" s="88">
        <v>12344</v>
      </c>
    </row>
    <row r="52" spans="2:13" ht="27.75" customHeight="1" thickBot="1">
      <c r="B52" s="1177" t="s">
        <v>37</v>
      </c>
      <c r="C52" s="1178"/>
      <c r="D52" s="90"/>
      <c r="E52" s="1179" t="s">
        <v>38</v>
      </c>
      <c r="F52" s="1179"/>
      <c r="G52" s="1179"/>
      <c r="H52" s="1180"/>
      <c r="I52" s="91">
        <v>-12946</v>
      </c>
      <c r="J52" s="92">
        <v>-11921</v>
      </c>
      <c r="K52" s="92">
        <v>-10565</v>
      </c>
      <c r="L52" s="92">
        <v>-11728</v>
      </c>
      <c r="M52" s="93">
        <v>-15877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27722</v>
      </c>
      <c r="E3" s="116"/>
      <c r="F3" s="117">
        <v>44162</v>
      </c>
      <c r="G3" s="118"/>
      <c r="H3" s="119"/>
    </row>
    <row r="4" spans="1:8">
      <c r="A4" s="120"/>
      <c r="B4" s="121"/>
      <c r="C4" s="122"/>
      <c r="D4" s="123">
        <v>20445</v>
      </c>
      <c r="E4" s="124"/>
      <c r="F4" s="125">
        <v>24931</v>
      </c>
      <c r="G4" s="126"/>
      <c r="H4" s="127"/>
    </row>
    <row r="5" spans="1:8">
      <c r="A5" s="108" t="s">
        <v>518</v>
      </c>
      <c r="B5" s="113"/>
      <c r="C5" s="114"/>
      <c r="D5" s="115">
        <v>51084</v>
      </c>
      <c r="E5" s="116"/>
      <c r="F5" s="117">
        <v>51704</v>
      </c>
      <c r="G5" s="118"/>
      <c r="H5" s="119"/>
    </row>
    <row r="6" spans="1:8">
      <c r="A6" s="120"/>
      <c r="B6" s="121"/>
      <c r="C6" s="122"/>
      <c r="D6" s="123">
        <v>44948</v>
      </c>
      <c r="E6" s="124"/>
      <c r="F6" s="125">
        <v>26896</v>
      </c>
      <c r="G6" s="126"/>
      <c r="H6" s="127"/>
    </row>
    <row r="7" spans="1:8">
      <c r="A7" s="108" t="s">
        <v>519</v>
      </c>
      <c r="B7" s="113"/>
      <c r="C7" s="114"/>
      <c r="D7" s="115">
        <v>51653</v>
      </c>
      <c r="E7" s="116"/>
      <c r="F7" s="117">
        <v>52678</v>
      </c>
      <c r="G7" s="118"/>
      <c r="H7" s="119"/>
    </row>
    <row r="8" spans="1:8">
      <c r="A8" s="120"/>
      <c r="B8" s="121"/>
      <c r="C8" s="122"/>
      <c r="D8" s="123">
        <v>44739</v>
      </c>
      <c r="E8" s="124"/>
      <c r="F8" s="125">
        <v>30185</v>
      </c>
      <c r="G8" s="126"/>
      <c r="H8" s="127"/>
    </row>
    <row r="9" spans="1:8">
      <c r="A9" s="108" t="s">
        <v>520</v>
      </c>
      <c r="B9" s="113"/>
      <c r="C9" s="114"/>
      <c r="D9" s="115">
        <v>43122</v>
      </c>
      <c r="E9" s="116"/>
      <c r="F9" s="117">
        <v>69560</v>
      </c>
      <c r="G9" s="118"/>
      <c r="H9" s="119"/>
    </row>
    <row r="10" spans="1:8">
      <c r="A10" s="120"/>
      <c r="B10" s="121"/>
      <c r="C10" s="122"/>
      <c r="D10" s="123">
        <v>29713</v>
      </c>
      <c r="E10" s="124"/>
      <c r="F10" s="125">
        <v>35305</v>
      </c>
      <c r="G10" s="126"/>
      <c r="H10" s="127"/>
    </row>
    <row r="11" spans="1:8">
      <c r="A11" s="108" t="s">
        <v>521</v>
      </c>
      <c r="B11" s="113"/>
      <c r="C11" s="114"/>
      <c r="D11" s="115">
        <v>48532</v>
      </c>
      <c r="E11" s="116"/>
      <c r="F11" s="117">
        <v>65988</v>
      </c>
      <c r="G11" s="118"/>
      <c r="H11" s="119"/>
    </row>
    <row r="12" spans="1:8">
      <c r="A12" s="120"/>
      <c r="B12" s="121"/>
      <c r="C12" s="128"/>
      <c r="D12" s="123">
        <v>30517</v>
      </c>
      <c r="E12" s="124"/>
      <c r="F12" s="125">
        <v>36473</v>
      </c>
      <c r="G12" s="126"/>
      <c r="H12" s="127"/>
    </row>
    <row r="13" spans="1:8">
      <c r="A13" s="108"/>
      <c r="B13" s="113"/>
      <c r="C13" s="129"/>
      <c r="D13" s="130">
        <v>44423</v>
      </c>
      <c r="E13" s="131"/>
      <c r="F13" s="132">
        <v>56818</v>
      </c>
      <c r="G13" s="133"/>
      <c r="H13" s="119"/>
    </row>
    <row r="14" spans="1:8">
      <c r="A14" s="120"/>
      <c r="B14" s="121"/>
      <c r="C14" s="122"/>
      <c r="D14" s="123">
        <v>34072</v>
      </c>
      <c r="E14" s="124"/>
      <c r="F14" s="125">
        <v>30758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13.83</v>
      </c>
      <c r="C19" s="134">
        <f>ROUND(VALUE(SUBSTITUTE(実質収支比率等に係る経年分析!G$48,"▲","-")),2)</f>
        <v>14.78</v>
      </c>
      <c r="D19" s="134">
        <f>ROUND(VALUE(SUBSTITUTE(実質収支比率等に係る経年分析!H$48,"▲","-")),2)</f>
        <v>13.03</v>
      </c>
      <c r="E19" s="134">
        <f>ROUND(VALUE(SUBSTITUTE(実質収支比率等に係る経年分析!I$48,"▲","-")),2)</f>
        <v>14.53</v>
      </c>
      <c r="F19" s="134">
        <f>ROUND(VALUE(SUBSTITUTE(実質収支比率等に係る経年分析!J$48,"▲","-")),2)</f>
        <v>12.69</v>
      </c>
    </row>
    <row r="20" spans="1:11">
      <c r="A20" s="134" t="s">
        <v>43</v>
      </c>
      <c r="B20" s="134">
        <f>ROUND(VALUE(SUBSTITUTE(実質収支比率等に係る経年分析!F$47,"▲","-")),2)</f>
        <v>26.85</v>
      </c>
      <c r="C20" s="134">
        <f>ROUND(VALUE(SUBSTITUTE(実質収支比率等に係る経年分析!G$47,"▲","-")),2)</f>
        <v>31.72</v>
      </c>
      <c r="D20" s="134">
        <f>ROUND(VALUE(SUBSTITUTE(実質収支比率等に係る経年分析!H$47,"▲","-")),2)</f>
        <v>34.479999999999997</v>
      </c>
      <c r="E20" s="134">
        <f>ROUND(VALUE(SUBSTITUTE(実質収支比率等に係る経年分析!I$47,"▲","-")),2)</f>
        <v>35.99</v>
      </c>
      <c r="F20" s="134">
        <f>ROUND(VALUE(SUBSTITUTE(実質収支比率等に係る経年分析!J$47,"▲","-")),2)</f>
        <v>49.13</v>
      </c>
    </row>
    <row r="21" spans="1:11">
      <c r="A21" s="134" t="s">
        <v>44</v>
      </c>
      <c r="B21" s="134">
        <f>IF(ISNUMBER(VALUE(SUBSTITUTE(実質収支比率等に係る経年分析!F$49,"▲","-"))),ROUND(VALUE(SUBSTITUTE(実質収支比率等に係る経年分析!F$49,"▲","-")),2),NA())</f>
        <v>-5.49</v>
      </c>
      <c r="C21" s="134">
        <f>IF(ISNUMBER(VALUE(SUBSTITUTE(実質収支比率等に係る経年分析!G$49,"▲","-"))),ROUND(VALUE(SUBSTITUTE(実質収支比率等に係る経年分析!G$49,"▲","-")),2),NA())</f>
        <v>5.81</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3.43</v>
      </c>
      <c r="F21" s="134">
        <f>IF(ISNUMBER(VALUE(SUBSTITUTE(実質収支比率等に係る経年分析!J$49,"▲","-"))),ROUND(VALUE(SUBSTITUTE(実質収支比率等に係る経年分析!J$49,"▲","-")),2),NA())</f>
        <v>11.94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やすらぎ霊園特別会計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介護保険特別会計（サービス事業）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2158</v>
      </c>
      <c r="E42" s="136"/>
      <c r="F42" s="136"/>
      <c r="G42" s="136">
        <f>'実質公債費比率（分子）の構造'!L$52</f>
        <v>2075</v>
      </c>
      <c r="H42" s="136"/>
      <c r="I42" s="136"/>
      <c r="J42" s="136">
        <f>'実質公債費比率（分子）の構造'!M$52</f>
        <v>2102</v>
      </c>
      <c r="K42" s="136"/>
      <c r="L42" s="136"/>
      <c r="M42" s="136">
        <f>'実質公債費比率（分子）の構造'!N$52</f>
        <v>2010</v>
      </c>
      <c r="N42" s="136"/>
      <c r="O42" s="136"/>
      <c r="P42" s="136">
        <f>'実質公債費比率（分子）の構造'!O$52</f>
        <v>2007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185</v>
      </c>
      <c r="C44" s="136"/>
      <c r="D44" s="136"/>
      <c r="E44" s="136">
        <f>'実質公債費比率（分子）の構造'!L$50</f>
        <v>185</v>
      </c>
      <c r="F44" s="136"/>
      <c r="G44" s="136"/>
      <c r="H44" s="136">
        <f>'実質公債費比率（分子）の構造'!M$50</f>
        <v>185</v>
      </c>
      <c r="I44" s="136"/>
      <c r="J44" s="136"/>
      <c r="K44" s="136">
        <f>'実質公債費比率（分子）の構造'!N$50</f>
        <v>174</v>
      </c>
      <c r="L44" s="136"/>
      <c r="M44" s="136"/>
      <c r="N44" s="136">
        <f>'実質公債費比率（分子）の構造'!O$50</f>
        <v>174</v>
      </c>
      <c r="O44" s="136"/>
      <c r="P44" s="136"/>
    </row>
    <row r="45" spans="1:16">
      <c r="A45" s="136" t="s">
        <v>54</v>
      </c>
      <c r="B45" s="136">
        <f>'実質公債費比率（分子）の構造'!K$49</f>
        <v>266</v>
      </c>
      <c r="C45" s="136"/>
      <c r="D45" s="136"/>
      <c r="E45" s="136">
        <f>'実質公債費比率（分子）の構造'!L$49</f>
        <v>165</v>
      </c>
      <c r="F45" s="136"/>
      <c r="G45" s="136"/>
      <c r="H45" s="136">
        <f>'実質公債費比率（分子）の構造'!M$49</f>
        <v>134</v>
      </c>
      <c r="I45" s="136"/>
      <c r="J45" s="136"/>
      <c r="K45" s="136">
        <f>'実質公債費比率（分子）の構造'!N$49</f>
        <v>125</v>
      </c>
      <c r="L45" s="136"/>
      <c r="M45" s="136"/>
      <c r="N45" s="136">
        <f>'実質公債費比率（分子）の構造'!O$49</f>
        <v>133</v>
      </c>
      <c r="O45" s="136"/>
      <c r="P45" s="136"/>
    </row>
    <row r="46" spans="1:16">
      <c r="A46" s="136" t="s">
        <v>55</v>
      </c>
      <c r="B46" s="136">
        <f>'実質公債費比率（分子）の構造'!K$48</f>
        <v>674</v>
      </c>
      <c r="C46" s="136"/>
      <c r="D46" s="136"/>
      <c r="E46" s="136">
        <f>'実質公債費比率（分子）の構造'!L$48</f>
        <v>608</v>
      </c>
      <c r="F46" s="136"/>
      <c r="G46" s="136"/>
      <c r="H46" s="136">
        <f>'実質公債費比率（分子）の構造'!M$48</f>
        <v>652</v>
      </c>
      <c r="I46" s="136"/>
      <c r="J46" s="136"/>
      <c r="K46" s="136">
        <f>'実質公債費比率（分子）の構造'!N$48</f>
        <v>622</v>
      </c>
      <c r="L46" s="136"/>
      <c r="M46" s="136"/>
      <c r="N46" s="136">
        <f>'実質公債費比率（分子）の構造'!O$48</f>
        <v>607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1588</v>
      </c>
      <c r="C49" s="136"/>
      <c r="D49" s="136"/>
      <c r="E49" s="136">
        <f>'実質公債費比率（分子）の構造'!L$45</f>
        <v>1469</v>
      </c>
      <c r="F49" s="136"/>
      <c r="G49" s="136"/>
      <c r="H49" s="136">
        <f>'実質公債費比率（分子）の構造'!M$45</f>
        <v>1442</v>
      </c>
      <c r="I49" s="136"/>
      <c r="J49" s="136"/>
      <c r="K49" s="136">
        <f>'実質公債費比率（分子）の構造'!N$45</f>
        <v>1377</v>
      </c>
      <c r="L49" s="136"/>
      <c r="M49" s="136"/>
      <c r="N49" s="136">
        <f>'実質公債費比率（分子）の構造'!O$45</f>
        <v>1292</v>
      </c>
      <c r="O49" s="136"/>
      <c r="P49" s="136"/>
    </row>
    <row r="50" spans="1:16">
      <c r="A50" s="136" t="s">
        <v>58</v>
      </c>
      <c r="B50" s="136" t="e">
        <f>NA()</f>
        <v>#N/A</v>
      </c>
      <c r="C50" s="136">
        <f>IF(ISNUMBER('実質公債費比率（分子）の構造'!K$53),'実質公債費比率（分子）の構造'!K$53,NA())</f>
        <v>555</v>
      </c>
      <c r="D50" s="136" t="e">
        <f>NA()</f>
        <v>#N/A</v>
      </c>
      <c r="E50" s="136" t="e">
        <f>NA()</f>
        <v>#N/A</v>
      </c>
      <c r="F50" s="136">
        <f>IF(ISNUMBER('実質公債費比率（分子）の構造'!L$53),'実質公債費比率（分子）の構造'!L$53,NA())</f>
        <v>352</v>
      </c>
      <c r="G50" s="136" t="e">
        <f>NA()</f>
        <v>#N/A</v>
      </c>
      <c r="H50" s="136" t="e">
        <f>NA()</f>
        <v>#N/A</v>
      </c>
      <c r="I50" s="136">
        <f>IF(ISNUMBER('実質公債費比率（分子）の構造'!M$53),'実質公債費比率（分子）の構造'!M$53,NA())</f>
        <v>311</v>
      </c>
      <c r="J50" s="136" t="e">
        <f>NA()</f>
        <v>#N/A</v>
      </c>
      <c r="K50" s="136" t="e">
        <f>NA()</f>
        <v>#N/A</v>
      </c>
      <c r="L50" s="136">
        <f>IF(ISNUMBER('実質公債費比率（分子）の構造'!N$53),'実質公債費比率（分子）の構造'!N$53,NA())</f>
        <v>288</v>
      </c>
      <c r="M50" s="136" t="e">
        <f>NA()</f>
        <v>#N/A</v>
      </c>
      <c r="N50" s="136" t="e">
        <f>NA()</f>
        <v>#N/A</v>
      </c>
      <c r="O50" s="136">
        <f>IF(ISNUMBER('実質公債費比率（分子）の構造'!O$53),'実質公債費比率（分子）の構造'!O$53,NA())</f>
        <v>199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16419</v>
      </c>
      <c r="E56" s="135"/>
      <c r="F56" s="135"/>
      <c r="G56" s="135">
        <f>'将来負担比率（分子）の構造'!J$51</f>
        <v>15548</v>
      </c>
      <c r="H56" s="135"/>
      <c r="I56" s="135"/>
      <c r="J56" s="135">
        <f>'将来負担比率（分子）の構造'!K$51</f>
        <v>14728</v>
      </c>
      <c r="K56" s="135"/>
      <c r="L56" s="135"/>
      <c r="M56" s="135">
        <f>'将来負担比率（分子）の構造'!L$51</f>
        <v>13550</v>
      </c>
      <c r="N56" s="135"/>
      <c r="O56" s="135"/>
      <c r="P56" s="135">
        <f>'将来負担比率（分子）の構造'!M$51</f>
        <v>12344</v>
      </c>
    </row>
    <row r="57" spans="1:16">
      <c r="A57" s="135" t="s">
        <v>35</v>
      </c>
      <c r="B57" s="135"/>
      <c r="C57" s="135"/>
      <c r="D57" s="135">
        <f>'将来負担比率（分子）の構造'!I$50</f>
        <v>7935</v>
      </c>
      <c r="E57" s="135"/>
      <c r="F57" s="135"/>
      <c r="G57" s="135">
        <f>'将来負担比率（分子）の構造'!J$50</f>
        <v>8704</v>
      </c>
      <c r="H57" s="135"/>
      <c r="I57" s="135"/>
      <c r="J57" s="135">
        <f>'将来負担比率（分子）の構造'!K$50</f>
        <v>8427</v>
      </c>
      <c r="K57" s="135"/>
      <c r="L57" s="135"/>
      <c r="M57" s="135">
        <f>'将来負担比率（分子）の構造'!L$50</f>
        <v>7509</v>
      </c>
      <c r="N57" s="135"/>
      <c r="O57" s="135"/>
      <c r="P57" s="135">
        <f>'将来負担比率（分子）の構造'!M$50</f>
        <v>6888</v>
      </c>
    </row>
    <row r="58" spans="1:16">
      <c r="A58" s="135" t="s">
        <v>34</v>
      </c>
      <c r="B58" s="135"/>
      <c r="C58" s="135"/>
      <c r="D58" s="135">
        <f>'将来負担比率（分子）の構造'!I$49</f>
        <v>16398</v>
      </c>
      <c r="E58" s="135"/>
      <c r="F58" s="135"/>
      <c r="G58" s="135">
        <f>'将来負担比率（分子）の構造'!J$49</f>
        <v>15156</v>
      </c>
      <c r="H58" s="135"/>
      <c r="I58" s="135"/>
      <c r="J58" s="135">
        <f>'将来負担比率（分子）の構造'!K$49</f>
        <v>13898</v>
      </c>
      <c r="K58" s="135"/>
      <c r="L58" s="135"/>
      <c r="M58" s="135">
        <f>'将来負担比率（分子）の構造'!L$49</f>
        <v>13034</v>
      </c>
      <c r="N58" s="135"/>
      <c r="O58" s="135"/>
      <c r="P58" s="135">
        <f>'将来負担比率（分子）の構造'!M$49</f>
        <v>16891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1352</v>
      </c>
      <c r="C62" s="135"/>
      <c r="D62" s="135"/>
      <c r="E62" s="135">
        <f>'将来負担比率（分子）の構造'!J$45</f>
        <v>3159</v>
      </c>
      <c r="F62" s="135"/>
      <c r="G62" s="135"/>
      <c r="H62" s="135">
        <f>'将来負担比率（分子）の構造'!K$45</f>
        <v>3130</v>
      </c>
      <c r="I62" s="135"/>
      <c r="J62" s="135"/>
      <c r="K62" s="135">
        <f>'将来負担比率（分子）の構造'!L$45</f>
        <v>939</v>
      </c>
      <c r="L62" s="135"/>
      <c r="M62" s="135"/>
      <c r="N62" s="135">
        <f>'将来負担比率（分子）の構造'!M$45</f>
        <v>647</v>
      </c>
      <c r="O62" s="135"/>
      <c r="P62" s="135"/>
    </row>
    <row r="63" spans="1:16">
      <c r="A63" s="135" t="s">
        <v>28</v>
      </c>
      <c r="B63" s="135">
        <f>'将来負担比率（分子）の構造'!I$44</f>
        <v>926</v>
      </c>
      <c r="C63" s="135"/>
      <c r="D63" s="135"/>
      <c r="E63" s="135">
        <f>'将来負担比率（分子）の構造'!J$44</f>
        <v>778</v>
      </c>
      <c r="F63" s="135"/>
      <c r="G63" s="135"/>
      <c r="H63" s="135">
        <f>'将来負担比率（分子）の構造'!K$44</f>
        <v>718</v>
      </c>
      <c r="I63" s="135"/>
      <c r="J63" s="135"/>
      <c r="K63" s="135">
        <f>'将来負担比率（分子）の構造'!L$44</f>
        <v>617</v>
      </c>
      <c r="L63" s="135"/>
      <c r="M63" s="135"/>
      <c r="N63" s="135">
        <f>'将来負担比率（分子）の構造'!M$44</f>
        <v>533</v>
      </c>
      <c r="O63" s="135"/>
      <c r="P63" s="135"/>
    </row>
    <row r="64" spans="1:16">
      <c r="A64" s="135" t="s">
        <v>27</v>
      </c>
      <c r="B64" s="135">
        <f>'将来負担比率（分子）の構造'!I$43</f>
        <v>9410</v>
      </c>
      <c r="C64" s="135"/>
      <c r="D64" s="135"/>
      <c r="E64" s="135">
        <f>'将来負担比率（分子）の構造'!J$43</f>
        <v>8285</v>
      </c>
      <c r="F64" s="135"/>
      <c r="G64" s="135"/>
      <c r="H64" s="135">
        <f>'将来負担比率（分子）の構造'!K$43</f>
        <v>8090</v>
      </c>
      <c r="I64" s="135"/>
      <c r="J64" s="135"/>
      <c r="K64" s="135">
        <f>'将来負担比率（分子）の構造'!L$43</f>
        <v>7600</v>
      </c>
      <c r="L64" s="135"/>
      <c r="M64" s="135"/>
      <c r="N64" s="135">
        <f>'将来負担比率（分子）の構造'!M$43</f>
        <v>7257</v>
      </c>
      <c r="O64" s="135"/>
      <c r="P64" s="135"/>
    </row>
    <row r="65" spans="1:16">
      <c r="A65" s="135" t="s">
        <v>26</v>
      </c>
      <c r="B65" s="135">
        <f>'将来負担比率（分子）の構造'!I$42</f>
        <v>2219</v>
      </c>
      <c r="C65" s="135"/>
      <c r="D65" s="135"/>
      <c r="E65" s="135">
        <f>'将来負担比率（分子）の構造'!J$42</f>
        <v>2083</v>
      </c>
      <c r="F65" s="135"/>
      <c r="G65" s="135"/>
      <c r="H65" s="135">
        <f>'将来負担比率（分子）の構造'!K$42</f>
        <v>2428</v>
      </c>
      <c r="I65" s="135"/>
      <c r="J65" s="135"/>
      <c r="K65" s="135">
        <f>'将来負担比率（分子）の構造'!L$42</f>
        <v>2128</v>
      </c>
      <c r="L65" s="135"/>
      <c r="M65" s="135"/>
      <c r="N65" s="135">
        <f>'将来負担比率（分子）の構造'!M$42</f>
        <v>1760</v>
      </c>
      <c r="O65" s="135"/>
      <c r="P65" s="135"/>
    </row>
    <row r="66" spans="1:16">
      <c r="A66" s="135" t="s">
        <v>25</v>
      </c>
      <c r="B66" s="135">
        <f>'将来負担比率（分子）の構造'!I$41</f>
        <v>13899</v>
      </c>
      <c r="C66" s="135"/>
      <c r="D66" s="135"/>
      <c r="E66" s="135">
        <f>'将来負担比率（分子）の構造'!J$41</f>
        <v>13182</v>
      </c>
      <c r="F66" s="135"/>
      <c r="G66" s="135"/>
      <c r="H66" s="135">
        <f>'将来負担比率（分子）の構造'!K$41</f>
        <v>12120</v>
      </c>
      <c r="I66" s="135"/>
      <c r="J66" s="135"/>
      <c r="K66" s="135">
        <f>'将来負担比率（分子）の構造'!L$41</f>
        <v>11081</v>
      </c>
      <c r="L66" s="135"/>
      <c r="M66" s="135"/>
      <c r="N66" s="135">
        <f>'将来負担比率（分子）の構造'!M$41</f>
        <v>10048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17246299</v>
      </c>
      <c r="S5" s="639"/>
      <c r="T5" s="639"/>
      <c r="U5" s="639"/>
      <c r="V5" s="639"/>
      <c r="W5" s="639"/>
      <c r="X5" s="639"/>
      <c r="Y5" s="686"/>
      <c r="Z5" s="699">
        <v>62.1</v>
      </c>
      <c r="AA5" s="699"/>
      <c r="AB5" s="699"/>
      <c r="AC5" s="699"/>
      <c r="AD5" s="700">
        <v>16388042</v>
      </c>
      <c r="AE5" s="700"/>
      <c r="AF5" s="700"/>
      <c r="AG5" s="700"/>
      <c r="AH5" s="700"/>
      <c r="AI5" s="700"/>
      <c r="AJ5" s="700"/>
      <c r="AK5" s="700"/>
      <c r="AL5" s="687">
        <v>92.8</v>
      </c>
      <c r="AM5" s="656"/>
      <c r="AN5" s="656"/>
      <c r="AO5" s="688"/>
      <c r="AP5" s="675" t="s">
        <v>209</v>
      </c>
      <c r="AQ5" s="676"/>
      <c r="AR5" s="676"/>
      <c r="AS5" s="676"/>
      <c r="AT5" s="676"/>
      <c r="AU5" s="676"/>
      <c r="AV5" s="676"/>
      <c r="AW5" s="676"/>
      <c r="AX5" s="676"/>
      <c r="AY5" s="676"/>
      <c r="AZ5" s="676"/>
      <c r="BA5" s="676"/>
      <c r="BB5" s="676"/>
      <c r="BC5" s="676"/>
      <c r="BD5" s="676"/>
      <c r="BE5" s="676"/>
      <c r="BF5" s="677"/>
      <c r="BG5" s="588">
        <v>16388042</v>
      </c>
      <c r="BH5" s="589"/>
      <c r="BI5" s="589"/>
      <c r="BJ5" s="589"/>
      <c r="BK5" s="589"/>
      <c r="BL5" s="589"/>
      <c r="BM5" s="589"/>
      <c r="BN5" s="590"/>
      <c r="BO5" s="641">
        <v>95</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145082</v>
      </c>
      <c r="S6" s="589"/>
      <c r="T6" s="589"/>
      <c r="U6" s="589"/>
      <c r="V6" s="589"/>
      <c r="W6" s="589"/>
      <c r="X6" s="589"/>
      <c r="Y6" s="590"/>
      <c r="Z6" s="641">
        <v>0.5</v>
      </c>
      <c r="AA6" s="641"/>
      <c r="AB6" s="641"/>
      <c r="AC6" s="641"/>
      <c r="AD6" s="642">
        <v>145082</v>
      </c>
      <c r="AE6" s="642"/>
      <c r="AF6" s="642"/>
      <c r="AG6" s="642"/>
      <c r="AH6" s="642"/>
      <c r="AI6" s="642"/>
      <c r="AJ6" s="642"/>
      <c r="AK6" s="642"/>
      <c r="AL6" s="611">
        <v>0.8</v>
      </c>
      <c r="AM6" s="643"/>
      <c r="AN6" s="643"/>
      <c r="AO6" s="644"/>
      <c r="AP6" s="585" t="s">
        <v>215</v>
      </c>
      <c r="AQ6" s="586"/>
      <c r="AR6" s="586"/>
      <c r="AS6" s="586"/>
      <c r="AT6" s="586"/>
      <c r="AU6" s="586"/>
      <c r="AV6" s="586"/>
      <c r="AW6" s="586"/>
      <c r="AX6" s="586"/>
      <c r="AY6" s="586"/>
      <c r="AZ6" s="586"/>
      <c r="BA6" s="586"/>
      <c r="BB6" s="586"/>
      <c r="BC6" s="586"/>
      <c r="BD6" s="586"/>
      <c r="BE6" s="586"/>
      <c r="BF6" s="587"/>
      <c r="BG6" s="588">
        <v>16388042</v>
      </c>
      <c r="BH6" s="589"/>
      <c r="BI6" s="589"/>
      <c r="BJ6" s="589"/>
      <c r="BK6" s="589"/>
      <c r="BL6" s="589"/>
      <c r="BM6" s="589"/>
      <c r="BN6" s="590"/>
      <c r="BO6" s="641">
        <v>95</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211912</v>
      </c>
      <c r="CS6" s="589"/>
      <c r="CT6" s="589"/>
      <c r="CU6" s="589"/>
      <c r="CV6" s="589"/>
      <c r="CW6" s="589"/>
      <c r="CX6" s="589"/>
      <c r="CY6" s="590"/>
      <c r="CZ6" s="641">
        <v>0.8</v>
      </c>
      <c r="DA6" s="641"/>
      <c r="DB6" s="641"/>
      <c r="DC6" s="641"/>
      <c r="DD6" s="594" t="s">
        <v>210</v>
      </c>
      <c r="DE6" s="589"/>
      <c r="DF6" s="589"/>
      <c r="DG6" s="589"/>
      <c r="DH6" s="589"/>
      <c r="DI6" s="589"/>
      <c r="DJ6" s="589"/>
      <c r="DK6" s="589"/>
      <c r="DL6" s="589"/>
      <c r="DM6" s="589"/>
      <c r="DN6" s="589"/>
      <c r="DO6" s="589"/>
      <c r="DP6" s="590"/>
      <c r="DQ6" s="594">
        <v>211912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30101</v>
      </c>
      <c r="S7" s="589"/>
      <c r="T7" s="589"/>
      <c r="U7" s="589"/>
      <c r="V7" s="589"/>
      <c r="W7" s="589"/>
      <c r="X7" s="589"/>
      <c r="Y7" s="590"/>
      <c r="Z7" s="641">
        <v>0.1</v>
      </c>
      <c r="AA7" s="641"/>
      <c r="AB7" s="641"/>
      <c r="AC7" s="641"/>
      <c r="AD7" s="642">
        <v>30101</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9502157</v>
      </c>
      <c r="BH7" s="589"/>
      <c r="BI7" s="589"/>
      <c r="BJ7" s="589"/>
      <c r="BK7" s="589"/>
      <c r="BL7" s="589"/>
      <c r="BM7" s="589"/>
      <c r="BN7" s="590"/>
      <c r="BO7" s="641">
        <v>55.1</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6358979</v>
      </c>
      <c r="CS7" s="589"/>
      <c r="CT7" s="589"/>
      <c r="CU7" s="589"/>
      <c r="CV7" s="589"/>
      <c r="CW7" s="589"/>
      <c r="CX7" s="589"/>
      <c r="CY7" s="590"/>
      <c r="CZ7" s="641">
        <v>24.7</v>
      </c>
      <c r="DA7" s="641"/>
      <c r="DB7" s="641"/>
      <c r="DC7" s="641"/>
      <c r="DD7" s="594">
        <v>73170</v>
      </c>
      <c r="DE7" s="589"/>
      <c r="DF7" s="589"/>
      <c r="DG7" s="589"/>
      <c r="DH7" s="589"/>
      <c r="DI7" s="589"/>
      <c r="DJ7" s="589"/>
      <c r="DK7" s="589"/>
      <c r="DL7" s="589"/>
      <c r="DM7" s="589"/>
      <c r="DN7" s="589"/>
      <c r="DO7" s="589"/>
      <c r="DP7" s="590"/>
      <c r="DQ7" s="594">
        <v>6114584</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94818</v>
      </c>
      <c r="S8" s="589"/>
      <c r="T8" s="589"/>
      <c r="U8" s="589"/>
      <c r="V8" s="589"/>
      <c r="W8" s="589"/>
      <c r="X8" s="589"/>
      <c r="Y8" s="590"/>
      <c r="Z8" s="641">
        <v>0.3</v>
      </c>
      <c r="AA8" s="641"/>
      <c r="AB8" s="641"/>
      <c r="AC8" s="641"/>
      <c r="AD8" s="642">
        <v>94818</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100165</v>
      </c>
      <c r="BH8" s="589"/>
      <c r="BI8" s="589"/>
      <c r="BJ8" s="589"/>
      <c r="BK8" s="589"/>
      <c r="BL8" s="589"/>
      <c r="BM8" s="589"/>
      <c r="BN8" s="590"/>
      <c r="BO8" s="641">
        <v>0.6</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6710240</v>
      </c>
      <c r="CS8" s="589"/>
      <c r="CT8" s="589"/>
      <c r="CU8" s="589"/>
      <c r="CV8" s="589"/>
      <c r="CW8" s="589"/>
      <c r="CX8" s="589"/>
      <c r="CY8" s="590"/>
      <c r="CZ8" s="641">
        <v>26.1</v>
      </c>
      <c r="DA8" s="641"/>
      <c r="DB8" s="641"/>
      <c r="DC8" s="641"/>
      <c r="DD8" s="594">
        <v>384234</v>
      </c>
      <c r="DE8" s="589"/>
      <c r="DF8" s="589"/>
      <c r="DG8" s="589"/>
      <c r="DH8" s="589"/>
      <c r="DI8" s="589"/>
      <c r="DJ8" s="589"/>
      <c r="DK8" s="589"/>
      <c r="DL8" s="589"/>
      <c r="DM8" s="589"/>
      <c r="DN8" s="589"/>
      <c r="DO8" s="589"/>
      <c r="DP8" s="590"/>
      <c r="DQ8" s="594">
        <v>3852739</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61597</v>
      </c>
      <c r="S9" s="589"/>
      <c r="T9" s="589"/>
      <c r="U9" s="589"/>
      <c r="V9" s="589"/>
      <c r="W9" s="589"/>
      <c r="X9" s="589"/>
      <c r="Y9" s="590"/>
      <c r="Z9" s="641">
        <v>0.2</v>
      </c>
      <c r="AA9" s="641"/>
      <c r="AB9" s="641"/>
      <c r="AC9" s="641"/>
      <c r="AD9" s="642">
        <v>61597</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4502352</v>
      </c>
      <c r="BH9" s="589"/>
      <c r="BI9" s="589"/>
      <c r="BJ9" s="589"/>
      <c r="BK9" s="589"/>
      <c r="BL9" s="589"/>
      <c r="BM9" s="589"/>
      <c r="BN9" s="590"/>
      <c r="BO9" s="641">
        <v>26.1</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2605913</v>
      </c>
      <c r="CS9" s="589"/>
      <c r="CT9" s="589"/>
      <c r="CU9" s="589"/>
      <c r="CV9" s="589"/>
      <c r="CW9" s="589"/>
      <c r="CX9" s="589"/>
      <c r="CY9" s="590"/>
      <c r="CZ9" s="641">
        <v>10.1</v>
      </c>
      <c r="DA9" s="641"/>
      <c r="DB9" s="641"/>
      <c r="DC9" s="641"/>
      <c r="DD9" s="594">
        <v>65674</v>
      </c>
      <c r="DE9" s="589"/>
      <c r="DF9" s="589"/>
      <c r="DG9" s="589"/>
      <c r="DH9" s="589"/>
      <c r="DI9" s="589"/>
      <c r="DJ9" s="589"/>
      <c r="DK9" s="589"/>
      <c r="DL9" s="589"/>
      <c r="DM9" s="589"/>
      <c r="DN9" s="589"/>
      <c r="DO9" s="589"/>
      <c r="DP9" s="590"/>
      <c r="DQ9" s="594">
        <v>2339435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791282</v>
      </c>
      <c r="S10" s="589"/>
      <c r="T10" s="589"/>
      <c r="U10" s="589"/>
      <c r="V10" s="589"/>
      <c r="W10" s="589"/>
      <c r="X10" s="589"/>
      <c r="Y10" s="590"/>
      <c r="Z10" s="641">
        <v>2.8</v>
      </c>
      <c r="AA10" s="641"/>
      <c r="AB10" s="641"/>
      <c r="AC10" s="641"/>
      <c r="AD10" s="642">
        <v>791282</v>
      </c>
      <c r="AE10" s="642"/>
      <c r="AF10" s="642"/>
      <c r="AG10" s="642"/>
      <c r="AH10" s="642"/>
      <c r="AI10" s="642"/>
      <c r="AJ10" s="642"/>
      <c r="AK10" s="642"/>
      <c r="AL10" s="611">
        <v>4.5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183152</v>
      </c>
      <c r="BH10" s="589"/>
      <c r="BI10" s="589"/>
      <c r="BJ10" s="589"/>
      <c r="BK10" s="589"/>
      <c r="BL10" s="589"/>
      <c r="BM10" s="589"/>
      <c r="BN10" s="590"/>
      <c r="BO10" s="641">
        <v>1.1000000000000001</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3848</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2263</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15881</v>
      </c>
      <c r="S11" s="589"/>
      <c r="T11" s="589"/>
      <c r="U11" s="589"/>
      <c r="V11" s="589"/>
      <c r="W11" s="589"/>
      <c r="X11" s="589"/>
      <c r="Y11" s="590"/>
      <c r="Z11" s="641">
        <v>0.1</v>
      </c>
      <c r="AA11" s="641"/>
      <c r="AB11" s="641"/>
      <c r="AC11" s="641"/>
      <c r="AD11" s="642">
        <v>15881</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4716488</v>
      </c>
      <c r="BH11" s="589"/>
      <c r="BI11" s="589"/>
      <c r="BJ11" s="589"/>
      <c r="BK11" s="589"/>
      <c r="BL11" s="589"/>
      <c r="BM11" s="589"/>
      <c r="BN11" s="590"/>
      <c r="BO11" s="641">
        <v>27.3</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530906</v>
      </c>
      <c r="CS11" s="589"/>
      <c r="CT11" s="589"/>
      <c r="CU11" s="589"/>
      <c r="CV11" s="589"/>
      <c r="CW11" s="589"/>
      <c r="CX11" s="589"/>
      <c r="CY11" s="590"/>
      <c r="CZ11" s="641">
        <v>2.1</v>
      </c>
      <c r="DA11" s="641"/>
      <c r="DB11" s="641"/>
      <c r="DC11" s="641"/>
      <c r="DD11" s="594">
        <v>77045</v>
      </c>
      <c r="DE11" s="589"/>
      <c r="DF11" s="589"/>
      <c r="DG11" s="589"/>
      <c r="DH11" s="589"/>
      <c r="DI11" s="589"/>
      <c r="DJ11" s="589"/>
      <c r="DK11" s="589"/>
      <c r="DL11" s="589"/>
      <c r="DM11" s="589"/>
      <c r="DN11" s="589"/>
      <c r="DO11" s="589"/>
      <c r="DP11" s="590"/>
      <c r="DQ11" s="594">
        <v>489417</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6405981</v>
      </c>
      <c r="BH12" s="589"/>
      <c r="BI12" s="589"/>
      <c r="BJ12" s="589"/>
      <c r="BK12" s="589"/>
      <c r="BL12" s="589"/>
      <c r="BM12" s="589"/>
      <c r="BN12" s="590"/>
      <c r="BO12" s="641">
        <v>37.1</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241707</v>
      </c>
      <c r="CS12" s="589"/>
      <c r="CT12" s="589"/>
      <c r="CU12" s="589"/>
      <c r="CV12" s="589"/>
      <c r="CW12" s="589"/>
      <c r="CX12" s="589"/>
      <c r="CY12" s="590"/>
      <c r="CZ12" s="641">
        <v>0.9</v>
      </c>
      <c r="DA12" s="641"/>
      <c r="DB12" s="641"/>
      <c r="DC12" s="641"/>
      <c r="DD12" s="594" t="s">
        <v>222</v>
      </c>
      <c r="DE12" s="589"/>
      <c r="DF12" s="589"/>
      <c r="DG12" s="589"/>
      <c r="DH12" s="589"/>
      <c r="DI12" s="589"/>
      <c r="DJ12" s="589"/>
      <c r="DK12" s="589"/>
      <c r="DL12" s="589"/>
      <c r="DM12" s="589"/>
      <c r="DN12" s="589"/>
      <c r="DO12" s="589"/>
      <c r="DP12" s="590"/>
      <c r="DQ12" s="594">
        <v>180346</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36227</v>
      </c>
      <c r="S13" s="589"/>
      <c r="T13" s="589"/>
      <c r="U13" s="589"/>
      <c r="V13" s="589"/>
      <c r="W13" s="589"/>
      <c r="X13" s="589"/>
      <c r="Y13" s="590"/>
      <c r="Z13" s="641">
        <v>0.1</v>
      </c>
      <c r="AA13" s="641"/>
      <c r="AB13" s="641"/>
      <c r="AC13" s="641"/>
      <c r="AD13" s="642">
        <v>36227</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6359814</v>
      </c>
      <c r="BH13" s="589"/>
      <c r="BI13" s="589"/>
      <c r="BJ13" s="589"/>
      <c r="BK13" s="589"/>
      <c r="BL13" s="589"/>
      <c r="BM13" s="589"/>
      <c r="BN13" s="590"/>
      <c r="BO13" s="641">
        <v>36.9</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2558986</v>
      </c>
      <c r="CS13" s="589"/>
      <c r="CT13" s="589"/>
      <c r="CU13" s="589"/>
      <c r="CV13" s="589"/>
      <c r="CW13" s="589"/>
      <c r="CX13" s="589"/>
      <c r="CY13" s="590"/>
      <c r="CZ13" s="641">
        <v>9.9</v>
      </c>
      <c r="DA13" s="641"/>
      <c r="DB13" s="641"/>
      <c r="DC13" s="641"/>
      <c r="DD13" s="594">
        <v>1017619</v>
      </c>
      <c r="DE13" s="589"/>
      <c r="DF13" s="589"/>
      <c r="DG13" s="589"/>
      <c r="DH13" s="589"/>
      <c r="DI13" s="589"/>
      <c r="DJ13" s="589"/>
      <c r="DK13" s="589"/>
      <c r="DL13" s="589"/>
      <c r="DM13" s="589"/>
      <c r="DN13" s="589"/>
      <c r="DO13" s="589"/>
      <c r="DP13" s="590"/>
      <c r="DQ13" s="594">
        <v>1942924</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86217</v>
      </c>
      <c r="BH14" s="589"/>
      <c r="BI14" s="589"/>
      <c r="BJ14" s="589"/>
      <c r="BK14" s="589"/>
      <c r="BL14" s="589"/>
      <c r="BM14" s="589"/>
      <c r="BN14" s="590"/>
      <c r="BO14" s="641">
        <v>0.5</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812476</v>
      </c>
      <c r="CS14" s="589"/>
      <c r="CT14" s="589"/>
      <c r="CU14" s="589"/>
      <c r="CV14" s="589"/>
      <c r="CW14" s="589"/>
      <c r="CX14" s="589"/>
      <c r="CY14" s="590"/>
      <c r="CZ14" s="641">
        <v>3.2</v>
      </c>
      <c r="DA14" s="641"/>
      <c r="DB14" s="641"/>
      <c r="DC14" s="641"/>
      <c r="DD14" s="594">
        <v>20102</v>
      </c>
      <c r="DE14" s="589"/>
      <c r="DF14" s="589"/>
      <c r="DG14" s="589"/>
      <c r="DH14" s="589"/>
      <c r="DI14" s="589"/>
      <c r="DJ14" s="589"/>
      <c r="DK14" s="589"/>
      <c r="DL14" s="589"/>
      <c r="DM14" s="589"/>
      <c r="DN14" s="589"/>
      <c r="DO14" s="589"/>
      <c r="DP14" s="590"/>
      <c r="DQ14" s="594">
        <v>773275</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48947</v>
      </c>
      <c r="S15" s="589"/>
      <c r="T15" s="589"/>
      <c r="U15" s="589"/>
      <c r="V15" s="589"/>
      <c r="W15" s="589"/>
      <c r="X15" s="589"/>
      <c r="Y15" s="590"/>
      <c r="Z15" s="641">
        <v>0.2</v>
      </c>
      <c r="AA15" s="641"/>
      <c r="AB15" s="641"/>
      <c r="AC15" s="641"/>
      <c r="AD15" s="642">
        <v>48947</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393687</v>
      </c>
      <c r="BH15" s="589"/>
      <c r="BI15" s="589"/>
      <c r="BJ15" s="589"/>
      <c r="BK15" s="589"/>
      <c r="BL15" s="589"/>
      <c r="BM15" s="589"/>
      <c r="BN15" s="590"/>
      <c r="BO15" s="641">
        <v>2.2999999999999998</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4398965</v>
      </c>
      <c r="CS15" s="589"/>
      <c r="CT15" s="589"/>
      <c r="CU15" s="589"/>
      <c r="CV15" s="589"/>
      <c r="CW15" s="589"/>
      <c r="CX15" s="589"/>
      <c r="CY15" s="590"/>
      <c r="CZ15" s="641">
        <v>17.100000000000001</v>
      </c>
      <c r="DA15" s="641"/>
      <c r="DB15" s="641"/>
      <c r="DC15" s="641"/>
      <c r="DD15" s="594">
        <v>1261833</v>
      </c>
      <c r="DE15" s="589"/>
      <c r="DF15" s="589"/>
      <c r="DG15" s="589"/>
      <c r="DH15" s="589"/>
      <c r="DI15" s="589"/>
      <c r="DJ15" s="589"/>
      <c r="DK15" s="589"/>
      <c r="DL15" s="589"/>
      <c r="DM15" s="589"/>
      <c r="DN15" s="589"/>
      <c r="DO15" s="589"/>
      <c r="DP15" s="590"/>
      <c r="DQ15" s="594">
        <v>3044153</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24001</v>
      </c>
      <c r="S16" s="589"/>
      <c r="T16" s="589"/>
      <c r="U16" s="589"/>
      <c r="V16" s="589"/>
      <c r="W16" s="589"/>
      <c r="X16" s="589"/>
      <c r="Y16" s="590"/>
      <c r="Z16" s="641">
        <v>0.1</v>
      </c>
      <c r="AA16" s="641"/>
      <c r="AB16" s="641"/>
      <c r="AC16" s="641"/>
      <c r="AD16" s="642" t="s">
        <v>222</v>
      </c>
      <c r="AE16" s="642"/>
      <c r="AF16" s="642"/>
      <c r="AG16" s="642"/>
      <c r="AH16" s="642"/>
      <c r="AI16" s="642"/>
      <c r="AJ16" s="642"/>
      <c r="AK16" s="642"/>
      <c r="AL16" s="611" t="s">
        <v>222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t="s">
        <v>222</v>
      </c>
      <c r="S17" s="589"/>
      <c r="T17" s="589"/>
      <c r="U17" s="589"/>
      <c r="V17" s="589"/>
      <c r="W17" s="589"/>
      <c r="X17" s="589"/>
      <c r="Y17" s="590"/>
      <c r="Z17" s="641" t="s">
        <v>222</v>
      </c>
      <c r="AA17" s="641"/>
      <c r="AB17" s="641"/>
      <c r="AC17" s="641"/>
      <c r="AD17" s="642" t="s">
        <v>222</v>
      </c>
      <c r="AE17" s="642"/>
      <c r="AF17" s="642"/>
      <c r="AG17" s="642"/>
      <c r="AH17" s="642"/>
      <c r="AI17" s="642"/>
      <c r="AJ17" s="642"/>
      <c r="AK17" s="642"/>
      <c r="AL17" s="611" t="s">
        <v>222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1292188</v>
      </c>
      <c r="CS17" s="589"/>
      <c r="CT17" s="589"/>
      <c r="CU17" s="589"/>
      <c r="CV17" s="589"/>
      <c r="CW17" s="589"/>
      <c r="CX17" s="589"/>
      <c r="CY17" s="590"/>
      <c r="CZ17" s="641">
        <v>5</v>
      </c>
      <c r="DA17" s="641"/>
      <c r="DB17" s="641"/>
      <c r="DC17" s="641"/>
      <c r="DD17" s="594" t="s">
        <v>222</v>
      </c>
      <c r="DE17" s="589"/>
      <c r="DF17" s="589"/>
      <c r="DG17" s="589"/>
      <c r="DH17" s="589"/>
      <c r="DI17" s="589"/>
      <c r="DJ17" s="589"/>
      <c r="DK17" s="589"/>
      <c r="DL17" s="589"/>
      <c r="DM17" s="589"/>
      <c r="DN17" s="589"/>
      <c r="DO17" s="589"/>
      <c r="DP17" s="590"/>
      <c r="DQ17" s="594">
        <v>1253436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23988</v>
      </c>
      <c r="S18" s="589"/>
      <c r="T18" s="589"/>
      <c r="U18" s="589"/>
      <c r="V18" s="589"/>
      <c r="W18" s="589"/>
      <c r="X18" s="589"/>
      <c r="Y18" s="590"/>
      <c r="Z18" s="641">
        <v>0.1</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13</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858257</v>
      </c>
      <c r="BH19" s="589"/>
      <c r="BI19" s="589"/>
      <c r="BJ19" s="589"/>
      <c r="BK19" s="589"/>
      <c r="BL19" s="589"/>
      <c r="BM19" s="589"/>
      <c r="BN19" s="590"/>
      <c r="BO19" s="641">
        <v>5</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18494235</v>
      </c>
      <c r="S20" s="589"/>
      <c r="T20" s="589"/>
      <c r="U20" s="589"/>
      <c r="V20" s="589"/>
      <c r="W20" s="589"/>
      <c r="X20" s="589"/>
      <c r="Y20" s="590"/>
      <c r="Z20" s="641">
        <v>66.599999999999994</v>
      </c>
      <c r="AA20" s="641"/>
      <c r="AB20" s="641"/>
      <c r="AC20" s="641"/>
      <c r="AD20" s="642">
        <v>17611977</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858257</v>
      </c>
      <c r="BH20" s="589"/>
      <c r="BI20" s="589"/>
      <c r="BJ20" s="589"/>
      <c r="BK20" s="589"/>
      <c r="BL20" s="589"/>
      <c r="BM20" s="589"/>
      <c r="BN20" s="590"/>
      <c r="BO20" s="641">
        <v>5</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25726120</v>
      </c>
      <c r="CS20" s="589"/>
      <c r="CT20" s="589"/>
      <c r="CU20" s="589"/>
      <c r="CV20" s="589"/>
      <c r="CW20" s="589"/>
      <c r="CX20" s="589"/>
      <c r="CY20" s="590"/>
      <c r="CZ20" s="641">
        <v>100</v>
      </c>
      <c r="DA20" s="641"/>
      <c r="DB20" s="641"/>
      <c r="DC20" s="641"/>
      <c r="DD20" s="594">
        <v>2899677</v>
      </c>
      <c r="DE20" s="589"/>
      <c r="DF20" s="589"/>
      <c r="DG20" s="589"/>
      <c r="DH20" s="589"/>
      <c r="DI20" s="589"/>
      <c r="DJ20" s="589"/>
      <c r="DK20" s="589"/>
      <c r="DL20" s="589"/>
      <c r="DM20" s="589"/>
      <c r="DN20" s="589"/>
      <c r="DO20" s="589"/>
      <c r="DP20" s="590"/>
      <c r="DQ20" s="594">
        <v>20204484</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8250</v>
      </c>
      <c r="S21" s="589"/>
      <c r="T21" s="589"/>
      <c r="U21" s="589"/>
      <c r="V21" s="589"/>
      <c r="W21" s="589"/>
      <c r="X21" s="589"/>
      <c r="Y21" s="590"/>
      <c r="Z21" s="641">
        <v>0</v>
      </c>
      <c r="AA21" s="641"/>
      <c r="AB21" s="641"/>
      <c r="AC21" s="641"/>
      <c r="AD21" s="642">
        <v>8250</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49484</v>
      </c>
      <c r="S22" s="589"/>
      <c r="T22" s="589"/>
      <c r="U22" s="589"/>
      <c r="V22" s="589"/>
      <c r="W22" s="589"/>
      <c r="X22" s="589"/>
      <c r="Y22" s="590"/>
      <c r="Z22" s="641">
        <v>0.2</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411442</v>
      </c>
      <c r="S23" s="589"/>
      <c r="T23" s="589"/>
      <c r="U23" s="589"/>
      <c r="V23" s="589"/>
      <c r="W23" s="589"/>
      <c r="X23" s="589"/>
      <c r="Y23" s="590"/>
      <c r="Z23" s="641">
        <v>1.5</v>
      </c>
      <c r="AA23" s="641"/>
      <c r="AB23" s="641"/>
      <c r="AC23" s="641"/>
      <c r="AD23" s="642">
        <v>22352</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858257</v>
      </c>
      <c r="BH23" s="589"/>
      <c r="BI23" s="589"/>
      <c r="BJ23" s="589"/>
      <c r="BK23" s="589"/>
      <c r="BL23" s="589"/>
      <c r="BM23" s="589"/>
      <c r="BN23" s="590"/>
      <c r="BO23" s="641">
        <v>5</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80254</v>
      </c>
      <c r="S24" s="589"/>
      <c r="T24" s="589"/>
      <c r="U24" s="589"/>
      <c r="V24" s="589"/>
      <c r="W24" s="589"/>
      <c r="X24" s="589"/>
      <c r="Y24" s="590"/>
      <c r="Z24" s="641">
        <v>0.3</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7798236</v>
      </c>
      <c r="CS24" s="639"/>
      <c r="CT24" s="639"/>
      <c r="CU24" s="639"/>
      <c r="CV24" s="639"/>
      <c r="CW24" s="639"/>
      <c r="CX24" s="639"/>
      <c r="CY24" s="686"/>
      <c r="CZ24" s="690">
        <v>30.3</v>
      </c>
      <c r="DA24" s="691"/>
      <c r="DB24" s="691"/>
      <c r="DC24" s="692"/>
      <c r="DD24" s="685">
        <v>5277158</v>
      </c>
      <c r="DE24" s="639"/>
      <c r="DF24" s="639"/>
      <c r="DG24" s="639"/>
      <c r="DH24" s="639"/>
      <c r="DI24" s="639"/>
      <c r="DJ24" s="639"/>
      <c r="DK24" s="686"/>
      <c r="DL24" s="685">
        <v>5275855</v>
      </c>
      <c r="DM24" s="639"/>
      <c r="DN24" s="639"/>
      <c r="DO24" s="639"/>
      <c r="DP24" s="639"/>
      <c r="DQ24" s="639"/>
      <c r="DR24" s="639"/>
      <c r="DS24" s="639"/>
      <c r="DT24" s="639"/>
      <c r="DU24" s="639"/>
      <c r="DV24" s="686"/>
      <c r="DW24" s="687">
        <v>29.9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2291970</v>
      </c>
      <c r="S25" s="589"/>
      <c r="T25" s="589"/>
      <c r="U25" s="589"/>
      <c r="V25" s="589"/>
      <c r="W25" s="589"/>
      <c r="X25" s="589"/>
      <c r="Y25" s="590"/>
      <c r="Z25" s="641">
        <v>8.3000000000000007</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3311701</v>
      </c>
      <c r="CS25" s="607"/>
      <c r="CT25" s="607"/>
      <c r="CU25" s="607"/>
      <c r="CV25" s="607"/>
      <c r="CW25" s="607"/>
      <c r="CX25" s="607"/>
      <c r="CY25" s="608"/>
      <c r="CZ25" s="591">
        <v>12.9</v>
      </c>
      <c r="DA25" s="609"/>
      <c r="DB25" s="609"/>
      <c r="DC25" s="610"/>
      <c r="DD25" s="594">
        <v>3011566</v>
      </c>
      <c r="DE25" s="607"/>
      <c r="DF25" s="607"/>
      <c r="DG25" s="607"/>
      <c r="DH25" s="607"/>
      <c r="DI25" s="607"/>
      <c r="DJ25" s="607"/>
      <c r="DK25" s="608"/>
      <c r="DL25" s="594">
        <v>3010363</v>
      </c>
      <c r="DM25" s="607"/>
      <c r="DN25" s="607"/>
      <c r="DO25" s="607"/>
      <c r="DP25" s="607"/>
      <c r="DQ25" s="607"/>
      <c r="DR25" s="607"/>
      <c r="DS25" s="607"/>
      <c r="DT25" s="607"/>
      <c r="DU25" s="607"/>
      <c r="DV25" s="608"/>
      <c r="DW25" s="611">
        <v>17</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2249580</v>
      </c>
      <c r="CS26" s="589"/>
      <c r="CT26" s="589"/>
      <c r="CU26" s="589"/>
      <c r="CV26" s="589"/>
      <c r="CW26" s="589"/>
      <c r="CX26" s="589"/>
      <c r="CY26" s="590"/>
      <c r="CZ26" s="591">
        <v>8.6999999999999993</v>
      </c>
      <c r="DA26" s="609"/>
      <c r="DB26" s="609"/>
      <c r="DC26" s="610"/>
      <c r="DD26" s="594">
        <v>1968441</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1062177</v>
      </c>
      <c r="S27" s="589"/>
      <c r="T27" s="589"/>
      <c r="U27" s="589"/>
      <c r="V27" s="589"/>
      <c r="W27" s="589"/>
      <c r="X27" s="589"/>
      <c r="Y27" s="590"/>
      <c r="Z27" s="641">
        <v>3.8</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17246299</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3194347</v>
      </c>
      <c r="CS27" s="607"/>
      <c r="CT27" s="607"/>
      <c r="CU27" s="607"/>
      <c r="CV27" s="607"/>
      <c r="CW27" s="607"/>
      <c r="CX27" s="607"/>
      <c r="CY27" s="608"/>
      <c r="CZ27" s="591">
        <v>12.4</v>
      </c>
      <c r="DA27" s="609"/>
      <c r="DB27" s="609"/>
      <c r="DC27" s="610"/>
      <c r="DD27" s="594">
        <v>1012156</v>
      </c>
      <c r="DE27" s="607"/>
      <c r="DF27" s="607"/>
      <c r="DG27" s="607"/>
      <c r="DH27" s="607"/>
      <c r="DI27" s="607"/>
      <c r="DJ27" s="607"/>
      <c r="DK27" s="608"/>
      <c r="DL27" s="594">
        <v>1012156</v>
      </c>
      <c r="DM27" s="607"/>
      <c r="DN27" s="607"/>
      <c r="DO27" s="607"/>
      <c r="DP27" s="607"/>
      <c r="DQ27" s="607"/>
      <c r="DR27" s="607"/>
      <c r="DS27" s="607"/>
      <c r="DT27" s="607"/>
      <c r="DU27" s="607"/>
      <c r="DV27" s="608"/>
      <c r="DW27" s="611">
        <v>5.7</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233253</v>
      </c>
      <c r="S28" s="589"/>
      <c r="T28" s="589"/>
      <c r="U28" s="589"/>
      <c r="V28" s="589"/>
      <c r="W28" s="589"/>
      <c r="X28" s="589"/>
      <c r="Y28" s="590"/>
      <c r="Z28" s="641">
        <v>0.8</v>
      </c>
      <c r="AA28" s="641"/>
      <c r="AB28" s="641"/>
      <c r="AC28" s="641"/>
      <c r="AD28" s="642">
        <v>10454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1292188</v>
      </c>
      <c r="CS28" s="589"/>
      <c r="CT28" s="589"/>
      <c r="CU28" s="589"/>
      <c r="CV28" s="589"/>
      <c r="CW28" s="589"/>
      <c r="CX28" s="589"/>
      <c r="CY28" s="590"/>
      <c r="CZ28" s="591">
        <v>5</v>
      </c>
      <c r="DA28" s="609"/>
      <c r="DB28" s="609"/>
      <c r="DC28" s="610"/>
      <c r="DD28" s="594">
        <v>1253436</v>
      </c>
      <c r="DE28" s="589"/>
      <c r="DF28" s="589"/>
      <c r="DG28" s="589"/>
      <c r="DH28" s="589"/>
      <c r="DI28" s="589"/>
      <c r="DJ28" s="589"/>
      <c r="DK28" s="590"/>
      <c r="DL28" s="594">
        <v>1253336</v>
      </c>
      <c r="DM28" s="589"/>
      <c r="DN28" s="589"/>
      <c r="DO28" s="589"/>
      <c r="DP28" s="589"/>
      <c r="DQ28" s="589"/>
      <c r="DR28" s="589"/>
      <c r="DS28" s="589"/>
      <c r="DT28" s="589"/>
      <c r="DU28" s="589"/>
      <c r="DV28" s="590"/>
      <c r="DW28" s="611">
        <v>7.1</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520</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1292188</v>
      </c>
      <c r="CS29" s="607"/>
      <c r="CT29" s="607"/>
      <c r="CU29" s="607"/>
      <c r="CV29" s="607"/>
      <c r="CW29" s="607"/>
      <c r="CX29" s="607"/>
      <c r="CY29" s="608"/>
      <c r="CZ29" s="591">
        <v>5</v>
      </c>
      <c r="DA29" s="609"/>
      <c r="DB29" s="609"/>
      <c r="DC29" s="610"/>
      <c r="DD29" s="594">
        <v>1253436</v>
      </c>
      <c r="DE29" s="607"/>
      <c r="DF29" s="607"/>
      <c r="DG29" s="607"/>
      <c r="DH29" s="607"/>
      <c r="DI29" s="607"/>
      <c r="DJ29" s="607"/>
      <c r="DK29" s="608"/>
      <c r="DL29" s="594">
        <v>1253336</v>
      </c>
      <c r="DM29" s="607"/>
      <c r="DN29" s="607"/>
      <c r="DO29" s="607"/>
      <c r="DP29" s="607"/>
      <c r="DQ29" s="607"/>
      <c r="DR29" s="607"/>
      <c r="DS29" s="607"/>
      <c r="DT29" s="607"/>
      <c r="DU29" s="607"/>
      <c r="DV29" s="608"/>
      <c r="DW29" s="611">
        <v>7.1</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2126953</v>
      </c>
      <c r="S30" s="589"/>
      <c r="T30" s="589"/>
      <c r="U30" s="589"/>
      <c r="V30" s="589"/>
      <c r="W30" s="589"/>
      <c r="X30" s="589"/>
      <c r="Y30" s="590"/>
      <c r="Z30" s="641">
        <v>7.7</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99.6</v>
      </c>
      <c r="BH30" s="655"/>
      <c r="BI30" s="655"/>
      <c r="BJ30" s="655"/>
      <c r="BK30" s="655"/>
      <c r="BL30" s="655"/>
      <c r="BM30" s="656">
        <v>97.9</v>
      </c>
      <c r="BN30" s="655"/>
      <c r="BO30" s="655"/>
      <c r="BP30" s="655"/>
      <c r="BQ30" s="657"/>
      <c r="BR30" s="654">
        <v>99.4</v>
      </c>
      <c r="BS30" s="655"/>
      <c r="BT30" s="655"/>
      <c r="BU30" s="655"/>
      <c r="BV30" s="655"/>
      <c r="BW30" s="655"/>
      <c r="BX30" s="656">
        <v>97</v>
      </c>
      <c r="BY30" s="655"/>
      <c r="BZ30" s="655"/>
      <c r="CA30" s="655"/>
      <c r="CB30" s="657"/>
      <c r="CD30" s="660"/>
      <c r="CE30" s="661"/>
      <c r="CF30" s="625" t="s">
        <v>294</v>
      </c>
      <c r="CG30" s="622"/>
      <c r="CH30" s="622"/>
      <c r="CI30" s="622"/>
      <c r="CJ30" s="622"/>
      <c r="CK30" s="622"/>
      <c r="CL30" s="622"/>
      <c r="CM30" s="622"/>
      <c r="CN30" s="622"/>
      <c r="CO30" s="622"/>
      <c r="CP30" s="622"/>
      <c r="CQ30" s="623"/>
      <c r="CR30" s="588">
        <v>1119228</v>
      </c>
      <c r="CS30" s="589"/>
      <c r="CT30" s="589"/>
      <c r="CU30" s="589"/>
      <c r="CV30" s="589"/>
      <c r="CW30" s="589"/>
      <c r="CX30" s="589"/>
      <c r="CY30" s="590"/>
      <c r="CZ30" s="591">
        <v>4.4000000000000004</v>
      </c>
      <c r="DA30" s="609"/>
      <c r="DB30" s="609"/>
      <c r="DC30" s="610"/>
      <c r="DD30" s="594">
        <v>1083896</v>
      </c>
      <c r="DE30" s="589"/>
      <c r="DF30" s="589"/>
      <c r="DG30" s="589"/>
      <c r="DH30" s="589"/>
      <c r="DI30" s="589"/>
      <c r="DJ30" s="589"/>
      <c r="DK30" s="590"/>
      <c r="DL30" s="594">
        <v>1083796</v>
      </c>
      <c r="DM30" s="589"/>
      <c r="DN30" s="589"/>
      <c r="DO30" s="589"/>
      <c r="DP30" s="589"/>
      <c r="DQ30" s="589"/>
      <c r="DR30" s="589"/>
      <c r="DS30" s="589"/>
      <c r="DT30" s="589"/>
      <c r="DU30" s="589"/>
      <c r="DV30" s="590"/>
      <c r="DW30" s="611">
        <v>6.1</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2303322</v>
      </c>
      <c r="S31" s="589"/>
      <c r="T31" s="589"/>
      <c r="U31" s="589"/>
      <c r="V31" s="589"/>
      <c r="W31" s="589"/>
      <c r="X31" s="589"/>
      <c r="Y31" s="590"/>
      <c r="Z31" s="641">
        <v>8.3000000000000007</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99.6</v>
      </c>
      <c r="BH31" s="607"/>
      <c r="BI31" s="607"/>
      <c r="BJ31" s="607"/>
      <c r="BK31" s="607"/>
      <c r="BL31" s="607"/>
      <c r="BM31" s="643">
        <v>97.5</v>
      </c>
      <c r="BN31" s="653"/>
      <c r="BO31" s="653"/>
      <c r="BP31" s="653"/>
      <c r="BQ31" s="617"/>
      <c r="BR31" s="652">
        <v>99.2</v>
      </c>
      <c r="BS31" s="607"/>
      <c r="BT31" s="607"/>
      <c r="BU31" s="607"/>
      <c r="BV31" s="607"/>
      <c r="BW31" s="607"/>
      <c r="BX31" s="643">
        <v>95.4</v>
      </c>
      <c r="BY31" s="653"/>
      <c r="BZ31" s="653"/>
      <c r="CA31" s="653"/>
      <c r="CB31" s="617"/>
      <c r="CD31" s="660"/>
      <c r="CE31" s="661"/>
      <c r="CF31" s="625" t="s">
        <v>298</v>
      </c>
      <c r="CG31" s="622"/>
      <c r="CH31" s="622"/>
      <c r="CI31" s="622"/>
      <c r="CJ31" s="622"/>
      <c r="CK31" s="622"/>
      <c r="CL31" s="622"/>
      <c r="CM31" s="622"/>
      <c r="CN31" s="622"/>
      <c r="CO31" s="622"/>
      <c r="CP31" s="622"/>
      <c r="CQ31" s="623"/>
      <c r="CR31" s="588">
        <v>172960</v>
      </c>
      <c r="CS31" s="607"/>
      <c r="CT31" s="607"/>
      <c r="CU31" s="607"/>
      <c r="CV31" s="607"/>
      <c r="CW31" s="607"/>
      <c r="CX31" s="607"/>
      <c r="CY31" s="608"/>
      <c r="CZ31" s="591">
        <v>0.7</v>
      </c>
      <c r="DA31" s="609"/>
      <c r="DB31" s="609"/>
      <c r="DC31" s="610"/>
      <c r="DD31" s="594">
        <v>169540</v>
      </c>
      <c r="DE31" s="607"/>
      <c r="DF31" s="607"/>
      <c r="DG31" s="607"/>
      <c r="DH31" s="607"/>
      <c r="DI31" s="607"/>
      <c r="DJ31" s="607"/>
      <c r="DK31" s="608"/>
      <c r="DL31" s="594">
        <v>169540</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624238</v>
      </c>
      <c r="S32" s="589"/>
      <c r="T32" s="589"/>
      <c r="U32" s="589"/>
      <c r="V32" s="589"/>
      <c r="W32" s="589"/>
      <c r="X32" s="589"/>
      <c r="Y32" s="590"/>
      <c r="Z32" s="641">
        <v>2.2000000000000002</v>
      </c>
      <c r="AA32" s="641"/>
      <c r="AB32" s="641"/>
      <c r="AC32" s="641"/>
      <c r="AD32" s="642">
        <v>5583</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99.6</v>
      </c>
      <c r="BH32" s="573"/>
      <c r="BI32" s="573"/>
      <c r="BJ32" s="573"/>
      <c r="BK32" s="573"/>
      <c r="BL32" s="573"/>
      <c r="BM32" s="636">
        <v>98.5</v>
      </c>
      <c r="BN32" s="573"/>
      <c r="BO32" s="573"/>
      <c r="BP32" s="573"/>
      <c r="BQ32" s="630"/>
      <c r="BR32" s="651">
        <v>99.6</v>
      </c>
      <c r="BS32" s="573"/>
      <c r="BT32" s="573"/>
      <c r="BU32" s="573"/>
      <c r="BV32" s="573"/>
      <c r="BW32" s="573"/>
      <c r="BX32" s="636">
        <v>98.1</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86400</v>
      </c>
      <c r="S33" s="589"/>
      <c r="T33" s="589"/>
      <c r="U33" s="589"/>
      <c r="V33" s="589"/>
      <c r="W33" s="589"/>
      <c r="X33" s="589"/>
      <c r="Y33" s="590"/>
      <c r="Z33" s="641">
        <v>0.3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15028207</v>
      </c>
      <c r="CS33" s="607"/>
      <c r="CT33" s="607"/>
      <c r="CU33" s="607"/>
      <c r="CV33" s="607"/>
      <c r="CW33" s="607"/>
      <c r="CX33" s="607"/>
      <c r="CY33" s="608"/>
      <c r="CZ33" s="591">
        <v>58.4</v>
      </c>
      <c r="DA33" s="609"/>
      <c r="DB33" s="609"/>
      <c r="DC33" s="610"/>
      <c r="DD33" s="594">
        <v>13579550</v>
      </c>
      <c r="DE33" s="607"/>
      <c r="DF33" s="607"/>
      <c r="DG33" s="607"/>
      <c r="DH33" s="607"/>
      <c r="DI33" s="607"/>
      <c r="DJ33" s="607"/>
      <c r="DK33" s="608"/>
      <c r="DL33" s="594">
        <v>6848430</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4382640</v>
      </c>
      <c r="CS34" s="589"/>
      <c r="CT34" s="589"/>
      <c r="CU34" s="589"/>
      <c r="CV34" s="589"/>
      <c r="CW34" s="589"/>
      <c r="CX34" s="589"/>
      <c r="CY34" s="590"/>
      <c r="CZ34" s="591">
        <v>17</v>
      </c>
      <c r="DA34" s="609"/>
      <c r="DB34" s="609"/>
      <c r="DC34" s="610"/>
      <c r="DD34" s="594">
        <v>3453625</v>
      </c>
      <c r="DE34" s="589"/>
      <c r="DF34" s="589"/>
      <c r="DG34" s="589"/>
      <c r="DH34" s="589"/>
      <c r="DI34" s="589"/>
      <c r="DJ34" s="589"/>
      <c r="DK34" s="590"/>
      <c r="DL34" s="594">
        <v>3307595</v>
      </c>
      <c r="DM34" s="589"/>
      <c r="DN34" s="589"/>
      <c r="DO34" s="589"/>
      <c r="DP34" s="589"/>
      <c r="DQ34" s="589"/>
      <c r="DR34" s="589"/>
      <c r="DS34" s="589"/>
      <c r="DT34" s="589"/>
      <c r="DU34" s="589"/>
      <c r="DV34" s="590"/>
      <c r="DW34" s="611">
        <v>18.7</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t="s">
        <v>222</v>
      </c>
      <c r="S35" s="589"/>
      <c r="T35" s="589"/>
      <c r="U35" s="589"/>
      <c r="V35" s="589"/>
      <c r="W35" s="589"/>
      <c r="X35" s="589"/>
      <c r="Y35" s="590"/>
      <c r="Z35" s="641" t="s">
        <v>222</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2098122</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188192</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69688</v>
      </c>
      <c r="CS35" s="607"/>
      <c r="CT35" s="607"/>
      <c r="CU35" s="607"/>
      <c r="CV35" s="607"/>
      <c r="CW35" s="607"/>
      <c r="CX35" s="607"/>
      <c r="CY35" s="608"/>
      <c r="CZ35" s="591">
        <v>0.3</v>
      </c>
      <c r="DA35" s="609"/>
      <c r="DB35" s="609"/>
      <c r="DC35" s="610"/>
      <c r="DD35" s="594">
        <v>58557</v>
      </c>
      <c r="DE35" s="607"/>
      <c r="DF35" s="607"/>
      <c r="DG35" s="607"/>
      <c r="DH35" s="607"/>
      <c r="DI35" s="607"/>
      <c r="DJ35" s="607"/>
      <c r="DK35" s="608"/>
      <c r="DL35" s="594">
        <v>58557</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27772498</v>
      </c>
      <c r="S36" s="629"/>
      <c r="T36" s="629"/>
      <c r="U36" s="629"/>
      <c r="V36" s="629"/>
      <c r="W36" s="629"/>
      <c r="X36" s="629"/>
      <c r="Y36" s="632"/>
      <c r="Z36" s="633">
        <v>100</v>
      </c>
      <c r="AA36" s="633"/>
      <c r="AB36" s="633"/>
      <c r="AC36" s="633"/>
      <c r="AD36" s="634">
        <v>17658616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681692</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188192</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3111071</v>
      </c>
      <c r="CS36" s="589"/>
      <c r="CT36" s="589"/>
      <c r="CU36" s="589"/>
      <c r="CV36" s="589"/>
      <c r="CW36" s="589"/>
      <c r="CX36" s="589"/>
      <c r="CY36" s="590"/>
      <c r="CZ36" s="591">
        <v>12.1</v>
      </c>
      <c r="DA36" s="609"/>
      <c r="DB36" s="609"/>
      <c r="DC36" s="610"/>
      <c r="DD36" s="594">
        <v>2954261</v>
      </c>
      <c r="DE36" s="589"/>
      <c r="DF36" s="589"/>
      <c r="DG36" s="589"/>
      <c r="DH36" s="589"/>
      <c r="DI36" s="589"/>
      <c r="DJ36" s="589"/>
      <c r="DK36" s="590"/>
      <c r="DL36" s="594">
        <v>2803724</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14" t="s">
        <v>316</v>
      </c>
      <c r="AR37" s="615"/>
      <c r="AS37" s="615"/>
      <c r="AT37" s="615"/>
      <c r="AU37" s="615"/>
      <c r="AV37" s="615"/>
      <c r="AW37" s="615"/>
      <c r="AX37" s="615"/>
      <c r="AY37" s="616"/>
      <c r="AZ37" s="588">
        <v>490921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6305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1045475</v>
      </c>
      <c r="CS37" s="607"/>
      <c r="CT37" s="607"/>
      <c r="CU37" s="607"/>
      <c r="CV37" s="607"/>
      <c r="CW37" s="607"/>
      <c r="CX37" s="607"/>
      <c r="CY37" s="608"/>
      <c r="CZ37" s="591">
        <v>4.0999999999999996</v>
      </c>
      <c r="DA37" s="609"/>
      <c r="DB37" s="609"/>
      <c r="DC37" s="610"/>
      <c r="DD37" s="594">
        <v>1045475</v>
      </c>
      <c r="DE37" s="607"/>
      <c r="DF37" s="607"/>
      <c r="DG37" s="607"/>
      <c r="DH37" s="607"/>
      <c r="DI37" s="607"/>
      <c r="DJ37" s="607"/>
      <c r="DK37" s="608"/>
      <c r="DL37" s="594">
        <v>1045378</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319</v>
      </c>
      <c r="AR38" s="615"/>
      <c r="AS38" s="615"/>
      <c r="AT38" s="615"/>
      <c r="AU38" s="615"/>
      <c r="AV38" s="615"/>
      <c r="AW38" s="615"/>
      <c r="AX38" s="615"/>
      <c r="AY38" s="616"/>
      <c r="AZ38" s="588">
        <v>12410</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11005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1603437</v>
      </c>
      <c r="CS38" s="589"/>
      <c r="CT38" s="589"/>
      <c r="CU38" s="589"/>
      <c r="CV38" s="589"/>
      <c r="CW38" s="589"/>
      <c r="CX38" s="589"/>
      <c r="CY38" s="590"/>
      <c r="CZ38" s="591">
        <v>6.2</v>
      </c>
      <c r="DA38" s="609"/>
      <c r="DB38" s="609"/>
      <c r="DC38" s="610"/>
      <c r="DD38" s="594">
        <v>1334232</v>
      </c>
      <c r="DE38" s="589"/>
      <c r="DF38" s="589"/>
      <c r="DG38" s="589"/>
      <c r="DH38" s="589"/>
      <c r="DI38" s="589"/>
      <c r="DJ38" s="589"/>
      <c r="DK38" s="590"/>
      <c r="DL38" s="594">
        <v>678554</v>
      </c>
      <c r="DM38" s="589"/>
      <c r="DN38" s="589"/>
      <c r="DO38" s="589"/>
      <c r="DP38" s="589"/>
      <c r="DQ38" s="589"/>
      <c r="DR38" s="589"/>
      <c r="DS38" s="589"/>
      <c r="DT38" s="589"/>
      <c r="DU38" s="589"/>
      <c r="DV38" s="590"/>
      <c r="DW38" s="611">
        <v>3.8</v>
      </c>
      <c r="DX38" s="612"/>
      <c r="DY38" s="612"/>
      <c r="DZ38" s="612"/>
      <c r="EA38" s="612"/>
      <c r="EB38" s="612"/>
      <c r="EC38" s="613"/>
    </row>
    <row r="39" spans="2:133" ht="11.25" customHeight="1">
      <c r="AQ39" s="614" t="s">
        <v>322</v>
      </c>
      <c r="AR39" s="615"/>
      <c r="AS39" s="615"/>
      <c r="AT39" s="615"/>
      <c r="AU39" s="615"/>
      <c r="AV39" s="615"/>
      <c r="AW39" s="615"/>
      <c r="AX39" s="615"/>
      <c r="AY39" s="616"/>
      <c r="AZ39" s="588">
        <v>3764</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5742315</v>
      </c>
      <c r="CS39" s="607"/>
      <c r="CT39" s="607"/>
      <c r="CU39" s="607"/>
      <c r="CV39" s="607"/>
      <c r="CW39" s="607"/>
      <c r="CX39" s="607"/>
      <c r="CY39" s="608"/>
      <c r="CZ39" s="591">
        <v>22.3</v>
      </c>
      <c r="DA39" s="609"/>
      <c r="DB39" s="609"/>
      <c r="DC39" s="610"/>
      <c r="DD39" s="594">
        <v>5717819</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572602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68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119056</v>
      </c>
      <c r="CS40" s="589"/>
      <c r="CT40" s="589"/>
      <c r="CU40" s="589"/>
      <c r="CV40" s="589"/>
      <c r="CW40" s="589"/>
      <c r="CX40" s="589"/>
      <c r="CY40" s="590"/>
      <c r="CZ40" s="591">
        <v>0.5</v>
      </c>
      <c r="DA40" s="609"/>
      <c r="DB40" s="609"/>
      <c r="DC40" s="610"/>
      <c r="DD40" s="594">
        <v>61056</v>
      </c>
      <c r="DE40" s="589"/>
      <c r="DF40" s="589"/>
      <c r="DG40" s="589"/>
      <c r="DH40" s="589"/>
      <c r="DI40" s="589"/>
      <c r="DJ40" s="589"/>
      <c r="DK40" s="590"/>
      <c r="DL40" s="594" t="s">
        <v>222</v>
      </c>
      <c r="DM40" s="589"/>
      <c r="DN40" s="589"/>
      <c r="DO40" s="589"/>
      <c r="DP40" s="589"/>
      <c r="DQ40" s="589"/>
      <c r="DR40" s="589"/>
      <c r="DS40" s="589"/>
      <c r="DT40" s="589"/>
      <c r="DU40" s="589"/>
      <c r="DV40" s="590"/>
      <c r="DW40" s="611" t="s">
        <v>222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336733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2899677</v>
      </c>
      <c r="CS42" s="589"/>
      <c r="CT42" s="589"/>
      <c r="CU42" s="589"/>
      <c r="CV42" s="589"/>
      <c r="CW42" s="589"/>
      <c r="CX42" s="589"/>
      <c r="CY42" s="590"/>
      <c r="CZ42" s="591">
        <v>11.3</v>
      </c>
      <c r="DA42" s="592"/>
      <c r="DB42" s="592"/>
      <c r="DC42" s="593"/>
      <c r="DD42" s="594">
        <v>1347776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50872</v>
      </c>
      <c r="CS43" s="607"/>
      <c r="CT43" s="607"/>
      <c r="CU43" s="607"/>
      <c r="CV43" s="607"/>
      <c r="CW43" s="607"/>
      <c r="CX43" s="607"/>
      <c r="CY43" s="608"/>
      <c r="CZ43" s="591">
        <v>0.2</v>
      </c>
      <c r="DA43" s="609"/>
      <c r="DB43" s="609"/>
      <c r="DC43" s="610"/>
      <c r="DD43" s="594">
        <v>50872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2899677</v>
      </c>
      <c r="CS44" s="589"/>
      <c r="CT44" s="589"/>
      <c r="CU44" s="589"/>
      <c r="CV44" s="589"/>
      <c r="CW44" s="589"/>
      <c r="CX44" s="589"/>
      <c r="CY44" s="590"/>
      <c r="CZ44" s="591">
        <v>11.3</v>
      </c>
      <c r="DA44" s="592"/>
      <c r="DB44" s="592"/>
      <c r="DC44" s="593"/>
      <c r="DD44" s="594">
        <v>1347776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1069102</v>
      </c>
      <c r="CS45" s="607"/>
      <c r="CT45" s="607"/>
      <c r="CU45" s="607"/>
      <c r="CV45" s="607"/>
      <c r="CW45" s="607"/>
      <c r="CX45" s="607"/>
      <c r="CY45" s="608"/>
      <c r="CZ45" s="591">
        <v>4.2</v>
      </c>
      <c r="DA45" s="609"/>
      <c r="DB45" s="609"/>
      <c r="DC45" s="610"/>
      <c r="DD45" s="594">
        <v>80399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1823325</v>
      </c>
      <c r="CS46" s="589"/>
      <c r="CT46" s="589"/>
      <c r="CU46" s="589"/>
      <c r="CV46" s="589"/>
      <c r="CW46" s="589"/>
      <c r="CX46" s="589"/>
      <c r="CY46" s="590"/>
      <c r="CZ46" s="591">
        <v>7.1</v>
      </c>
      <c r="DA46" s="592"/>
      <c r="DB46" s="592"/>
      <c r="DC46" s="593"/>
      <c r="DD46" s="594">
        <v>1260127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222</v>
      </c>
      <c r="CS47" s="607"/>
      <c r="CT47" s="607"/>
      <c r="CU47" s="607"/>
      <c r="CV47" s="607"/>
      <c r="CW47" s="607"/>
      <c r="CX47" s="607"/>
      <c r="CY47" s="608"/>
      <c r="CZ47" s="591" t="s">
        <v>222</v>
      </c>
      <c r="DA47" s="609"/>
      <c r="DB47" s="609"/>
      <c r="DC47" s="610"/>
      <c r="DD47" s="594" t="s">
        <v>222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25726120</v>
      </c>
      <c r="CS49" s="573"/>
      <c r="CT49" s="573"/>
      <c r="CU49" s="573"/>
      <c r="CV49" s="573"/>
      <c r="CW49" s="573"/>
      <c r="CX49" s="573"/>
      <c r="CY49" s="574"/>
      <c r="CZ49" s="575">
        <v>100</v>
      </c>
      <c r="DA49" s="576"/>
      <c r="DB49" s="576"/>
      <c r="DC49" s="577"/>
      <c r="DD49" s="578">
        <v>20204484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27758</v>
      </c>
      <c r="R7" s="1101"/>
      <c r="S7" s="1101"/>
      <c r="T7" s="1101"/>
      <c r="U7" s="1101"/>
      <c r="V7" s="1101">
        <v>25716</v>
      </c>
      <c r="W7" s="1101"/>
      <c r="X7" s="1101"/>
      <c r="Y7" s="1101"/>
      <c r="Z7" s="1101"/>
      <c r="AA7" s="1101">
        <v>2042</v>
      </c>
      <c r="AB7" s="1101"/>
      <c r="AC7" s="1101"/>
      <c r="AD7" s="1101"/>
      <c r="AE7" s="1102"/>
      <c r="AF7" s="1103">
        <v>1593</v>
      </c>
      <c r="AG7" s="1104"/>
      <c r="AH7" s="1104"/>
      <c r="AI7" s="1104"/>
      <c r="AJ7" s="1105"/>
      <c r="AK7" s="1087">
        <v>2617</v>
      </c>
      <c r="AL7" s="1088"/>
      <c r="AM7" s="1088"/>
      <c r="AN7" s="1088"/>
      <c r="AO7" s="1088"/>
      <c r="AP7" s="1088">
        <v>10048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555</v>
      </c>
      <c r="BS7" s="1091" t="s">
        <v>553</v>
      </c>
      <c r="BT7" s="1092"/>
      <c r="BU7" s="1092"/>
      <c r="BV7" s="1092"/>
      <c r="BW7" s="1092"/>
      <c r="BX7" s="1092"/>
      <c r="BY7" s="1092"/>
      <c r="BZ7" s="1092"/>
      <c r="CA7" s="1092"/>
      <c r="CB7" s="1092"/>
      <c r="CC7" s="1092"/>
      <c r="CD7" s="1092"/>
      <c r="CE7" s="1092"/>
      <c r="CF7" s="1092"/>
      <c r="CG7" s="1093"/>
      <c r="CH7" s="1084">
        <v>0</v>
      </c>
      <c r="CI7" s="1085"/>
      <c r="CJ7" s="1085"/>
      <c r="CK7" s="1085"/>
      <c r="CL7" s="1086"/>
      <c r="CM7" s="1084">
        <v>1015</v>
      </c>
      <c r="CN7" s="1085"/>
      <c r="CO7" s="1085"/>
      <c r="CP7" s="1085"/>
      <c r="CQ7" s="1086"/>
      <c r="CR7" s="1084">
        <v>6</v>
      </c>
      <c r="CS7" s="1085"/>
      <c r="CT7" s="1085"/>
      <c r="CU7" s="1085"/>
      <c r="CV7" s="1086"/>
      <c r="CW7" s="1084" t="s">
        <v>552</v>
      </c>
      <c r="CX7" s="1085"/>
      <c r="CY7" s="1085"/>
      <c r="CZ7" s="1085"/>
      <c r="DA7" s="1086"/>
      <c r="DB7" s="1084" t="s">
        <v>554</v>
      </c>
      <c r="DC7" s="1085"/>
      <c r="DD7" s="1085"/>
      <c r="DE7" s="1085"/>
      <c r="DF7" s="1086"/>
      <c r="DG7" s="1084">
        <v>162</v>
      </c>
      <c r="DH7" s="1085"/>
      <c r="DI7" s="1085"/>
      <c r="DJ7" s="1085"/>
      <c r="DK7" s="1086"/>
      <c r="DL7" s="1084" t="s">
        <v>551</v>
      </c>
      <c r="DM7" s="1085"/>
      <c r="DN7" s="1085"/>
      <c r="DO7" s="1085"/>
      <c r="DP7" s="1086"/>
      <c r="DQ7" s="1084" t="s">
        <v>551</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149</v>
      </c>
      <c r="R8" s="1040"/>
      <c r="S8" s="1040"/>
      <c r="T8" s="1040"/>
      <c r="U8" s="1040"/>
      <c r="V8" s="1040">
        <v>145</v>
      </c>
      <c r="W8" s="1040"/>
      <c r="X8" s="1040"/>
      <c r="Y8" s="1040"/>
      <c r="Z8" s="1040"/>
      <c r="AA8" s="1040">
        <v>4</v>
      </c>
      <c r="AB8" s="1040"/>
      <c r="AC8" s="1040"/>
      <c r="AD8" s="1040"/>
      <c r="AE8" s="1041"/>
      <c r="AF8" s="1015">
        <v>4</v>
      </c>
      <c r="AG8" s="1016"/>
      <c r="AH8" s="1016"/>
      <c r="AI8" s="1016"/>
      <c r="AJ8" s="1017"/>
      <c r="AK8" s="1082">
        <v>135</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27778</v>
      </c>
      <c r="R23" s="1065"/>
      <c r="S23" s="1065"/>
      <c r="T23" s="1065"/>
      <c r="U23" s="1065"/>
      <c r="V23" s="1065">
        <v>25732</v>
      </c>
      <c r="W23" s="1065"/>
      <c r="X23" s="1065"/>
      <c r="Y23" s="1065"/>
      <c r="Z23" s="1065"/>
      <c r="AA23" s="1065">
        <v>2046</v>
      </c>
      <c r="AB23" s="1065"/>
      <c r="AC23" s="1065"/>
      <c r="AD23" s="1065"/>
      <c r="AE23" s="1066"/>
      <c r="AF23" s="1067">
        <v>1598</v>
      </c>
      <c r="AG23" s="1065"/>
      <c r="AH23" s="1065"/>
      <c r="AI23" s="1065"/>
      <c r="AJ23" s="1068"/>
      <c r="AK23" s="1069"/>
      <c r="AL23" s="1070"/>
      <c r="AM23" s="1070"/>
      <c r="AN23" s="1070"/>
      <c r="AO23" s="1070"/>
      <c r="AP23" s="1065">
        <v>10048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4563</v>
      </c>
      <c r="R28" s="1050"/>
      <c r="S28" s="1050"/>
      <c r="T28" s="1050"/>
      <c r="U28" s="1050"/>
      <c r="V28" s="1050">
        <v>4375</v>
      </c>
      <c r="W28" s="1050"/>
      <c r="X28" s="1050"/>
      <c r="Y28" s="1050"/>
      <c r="Z28" s="1050"/>
      <c r="AA28" s="1050">
        <v>188</v>
      </c>
      <c r="AB28" s="1050"/>
      <c r="AC28" s="1050"/>
      <c r="AD28" s="1050"/>
      <c r="AE28" s="1051"/>
      <c r="AF28" s="1052">
        <v>188</v>
      </c>
      <c r="AG28" s="1050"/>
      <c r="AH28" s="1050"/>
      <c r="AI28" s="1050"/>
      <c r="AJ28" s="1053"/>
      <c r="AK28" s="1054">
        <v>573</v>
      </c>
      <c r="AL28" s="1042"/>
      <c r="AM28" s="1042"/>
      <c r="AN28" s="1042"/>
      <c r="AO28" s="1042"/>
      <c r="AP28" s="1042" t="s">
        <v>542</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1768</v>
      </c>
      <c r="R29" s="1040"/>
      <c r="S29" s="1040"/>
      <c r="T29" s="1040"/>
      <c r="U29" s="1040"/>
      <c r="V29" s="1040">
        <v>1730</v>
      </c>
      <c r="W29" s="1040"/>
      <c r="X29" s="1040"/>
      <c r="Y29" s="1040"/>
      <c r="Z29" s="1040"/>
      <c r="AA29" s="1040">
        <v>38</v>
      </c>
      <c r="AB29" s="1040"/>
      <c r="AC29" s="1040"/>
      <c r="AD29" s="1040"/>
      <c r="AE29" s="1041"/>
      <c r="AF29" s="1015">
        <v>38</v>
      </c>
      <c r="AG29" s="1016"/>
      <c r="AH29" s="1016"/>
      <c r="AI29" s="1016"/>
      <c r="AJ29" s="1017"/>
      <c r="AK29" s="976">
        <v>279</v>
      </c>
      <c r="AL29" s="967"/>
      <c r="AM29" s="967"/>
      <c r="AN29" s="967"/>
      <c r="AO29" s="967"/>
      <c r="AP29" s="967" t="s">
        <v>543</v>
      </c>
      <c r="AQ29" s="967"/>
      <c r="AR29" s="967"/>
      <c r="AS29" s="967"/>
      <c r="AT29" s="967"/>
      <c r="AU29" s="967" t="s">
        <v>543</v>
      </c>
      <c r="AV29" s="967"/>
      <c r="AW29" s="967"/>
      <c r="AX29" s="967"/>
      <c r="AY29" s="967"/>
      <c r="AZ29" s="1038" t="s">
        <v>543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425</v>
      </c>
      <c r="R30" s="1040"/>
      <c r="S30" s="1040"/>
      <c r="T30" s="1040"/>
      <c r="U30" s="1040"/>
      <c r="V30" s="1040">
        <v>423</v>
      </c>
      <c r="W30" s="1040"/>
      <c r="X30" s="1040"/>
      <c r="Y30" s="1040"/>
      <c r="Z30" s="1040"/>
      <c r="AA30" s="1040">
        <v>2</v>
      </c>
      <c r="AB30" s="1040"/>
      <c r="AC30" s="1040"/>
      <c r="AD30" s="1040"/>
      <c r="AE30" s="1041"/>
      <c r="AF30" s="1015">
        <v>2</v>
      </c>
      <c r="AG30" s="1016"/>
      <c r="AH30" s="1016"/>
      <c r="AI30" s="1016"/>
      <c r="AJ30" s="1017"/>
      <c r="AK30" s="976">
        <v>64</v>
      </c>
      <c r="AL30" s="967"/>
      <c r="AM30" s="967"/>
      <c r="AN30" s="967"/>
      <c r="AO30" s="967"/>
      <c r="AP30" s="967" t="s">
        <v>486</v>
      </c>
      <c r="AQ30" s="967"/>
      <c r="AR30" s="967"/>
      <c r="AS30" s="967"/>
      <c r="AT30" s="967"/>
      <c r="AU30" s="967" t="s">
        <v>486</v>
      </c>
      <c r="AV30" s="967"/>
      <c r="AW30" s="967"/>
      <c r="AX30" s="967"/>
      <c r="AY30" s="967"/>
      <c r="AZ30" s="1038" t="s">
        <v>486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37</v>
      </c>
      <c r="R31" s="1040"/>
      <c r="S31" s="1040"/>
      <c r="T31" s="1040"/>
      <c r="U31" s="1040"/>
      <c r="V31" s="1040">
        <v>31</v>
      </c>
      <c r="W31" s="1040"/>
      <c r="X31" s="1040"/>
      <c r="Y31" s="1040"/>
      <c r="Z31" s="1040"/>
      <c r="AA31" s="1040">
        <v>6</v>
      </c>
      <c r="AB31" s="1040"/>
      <c r="AC31" s="1040"/>
      <c r="AD31" s="1040"/>
      <c r="AE31" s="1041"/>
      <c r="AF31" s="1015">
        <v>6</v>
      </c>
      <c r="AG31" s="1016"/>
      <c r="AH31" s="1016"/>
      <c r="AI31" s="1016"/>
      <c r="AJ31" s="1017"/>
      <c r="AK31" s="976">
        <v>12</v>
      </c>
      <c r="AL31" s="967"/>
      <c r="AM31" s="967"/>
      <c r="AN31" s="967"/>
      <c r="AO31" s="967"/>
      <c r="AP31" s="967" t="s">
        <v>486</v>
      </c>
      <c r="AQ31" s="967"/>
      <c r="AR31" s="967"/>
      <c r="AS31" s="967"/>
      <c r="AT31" s="967"/>
      <c r="AU31" s="967" t="s">
        <v>486</v>
      </c>
      <c r="AV31" s="967"/>
      <c r="AW31" s="967"/>
      <c r="AX31" s="967"/>
      <c r="AY31" s="967"/>
      <c r="AZ31" s="1038" t="s">
        <v>486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2716</v>
      </c>
      <c r="R32" s="1040"/>
      <c r="S32" s="1040"/>
      <c r="T32" s="1040"/>
      <c r="U32" s="1040"/>
      <c r="V32" s="1040">
        <v>3063</v>
      </c>
      <c r="W32" s="1040"/>
      <c r="X32" s="1040"/>
      <c r="Y32" s="1040"/>
      <c r="Z32" s="1040"/>
      <c r="AA32" s="1040">
        <v>-347</v>
      </c>
      <c r="AB32" s="1040"/>
      <c r="AC32" s="1040"/>
      <c r="AD32" s="1040"/>
      <c r="AE32" s="1041"/>
      <c r="AF32" s="1015">
        <v>1763</v>
      </c>
      <c r="AG32" s="1016"/>
      <c r="AH32" s="1016"/>
      <c r="AI32" s="1016"/>
      <c r="AJ32" s="1017"/>
      <c r="AK32" s="976">
        <v>491</v>
      </c>
      <c r="AL32" s="967"/>
      <c r="AM32" s="967"/>
      <c r="AN32" s="967"/>
      <c r="AO32" s="967"/>
      <c r="AP32" s="967">
        <v>2988</v>
      </c>
      <c r="AQ32" s="967"/>
      <c r="AR32" s="967"/>
      <c r="AS32" s="967"/>
      <c r="AT32" s="967"/>
      <c r="AU32" s="967">
        <v>2041</v>
      </c>
      <c r="AV32" s="967"/>
      <c r="AW32" s="967"/>
      <c r="AX32" s="967"/>
      <c r="AY32" s="967"/>
      <c r="AZ32" s="1038" t="s">
        <v>543</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1370</v>
      </c>
      <c r="R33" s="1040"/>
      <c r="S33" s="1040"/>
      <c r="T33" s="1040"/>
      <c r="U33" s="1040"/>
      <c r="V33" s="1040">
        <v>1308</v>
      </c>
      <c r="W33" s="1040"/>
      <c r="X33" s="1040"/>
      <c r="Y33" s="1040"/>
      <c r="Z33" s="1040"/>
      <c r="AA33" s="1040">
        <v>62</v>
      </c>
      <c r="AB33" s="1040"/>
      <c r="AC33" s="1040"/>
      <c r="AD33" s="1040"/>
      <c r="AE33" s="1041"/>
      <c r="AF33" s="1015">
        <v>62</v>
      </c>
      <c r="AG33" s="1016"/>
      <c r="AH33" s="1016"/>
      <c r="AI33" s="1016"/>
      <c r="AJ33" s="1017"/>
      <c r="AK33" s="976">
        <v>511</v>
      </c>
      <c r="AL33" s="967"/>
      <c r="AM33" s="967"/>
      <c r="AN33" s="967"/>
      <c r="AO33" s="967"/>
      <c r="AP33" s="967">
        <v>6495</v>
      </c>
      <c r="AQ33" s="967"/>
      <c r="AR33" s="967"/>
      <c r="AS33" s="967"/>
      <c r="AT33" s="967"/>
      <c r="AU33" s="967">
        <v>4644</v>
      </c>
      <c r="AV33" s="967"/>
      <c r="AW33" s="967"/>
      <c r="AX33" s="967"/>
      <c r="AY33" s="967"/>
      <c r="AZ33" s="1038" t="s">
        <v>486</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337</v>
      </c>
      <c r="R34" s="1040"/>
      <c r="S34" s="1040"/>
      <c r="T34" s="1040"/>
      <c r="U34" s="1040"/>
      <c r="V34" s="1040">
        <v>293</v>
      </c>
      <c r="W34" s="1040"/>
      <c r="X34" s="1040"/>
      <c r="Y34" s="1040"/>
      <c r="Z34" s="1040"/>
      <c r="AA34" s="1040">
        <v>43</v>
      </c>
      <c r="AB34" s="1040"/>
      <c r="AC34" s="1040"/>
      <c r="AD34" s="1040"/>
      <c r="AE34" s="1041"/>
      <c r="AF34" s="1015">
        <v>43</v>
      </c>
      <c r="AG34" s="1016"/>
      <c r="AH34" s="1016"/>
      <c r="AI34" s="1016"/>
      <c r="AJ34" s="1017"/>
      <c r="AK34" s="976">
        <v>170</v>
      </c>
      <c r="AL34" s="967"/>
      <c r="AM34" s="967"/>
      <c r="AN34" s="967"/>
      <c r="AO34" s="967"/>
      <c r="AP34" s="967">
        <v>735</v>
      </c>
      <c r="AQ34" s="967"/>
      <c r="AR34" s="967"/>
      <c r="AS34" s="967"/>
      <c r="AT34" s="967"/>
      <c r="AU34" s="967">
        <v>572</v>
      </c>
      <c r="AV34" s="967"/>
      <c r="AW34" s="967"/>
      <c r="AX34" s="967"/>
      <c r="AY34" s="967"/>
      <c r="AZ34" s="1038" t="s">
        <v>486</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2103</v>
      </c>
      <c r="AG63" s="955"/>
      <c r="AH63" s="955"/>
      <c r="AI63" s="955"/>
      <c r="AJ63" s="1026"/>
      <c r="AK63" s="1027"/>
      <c r="AL63" s="959"/>
      <c r="AM63" s="959"/>
      <c r="AN63" s="959"/>
      <c r="AO63" s="959"/>
      <c r="AP63" s="955">
        <v>10218</v>
      </c>
      <c r="AQ63" s="955"/>
      <c r="AR63" s="955"/>
      <c r="AS63" s="955"/>
      <c r="AT63" s="955"/>
      <c r="AU63" s="955">
        <v>7257</v>
      </c>
      <c r="AV63" s="955"/>
      <c r="AW63" s="955"/>
      <c r="AX63" s="955"/>
      <c r="AY63" s="955"/>
      <c r="AZ63" s="1021"/>
      <c r="BA63" s="1021"/>
      <c r="BB63" s="1021"/>
      <c r="BC63" s="1021"/>
      <c r="BD63" s="1021"/>
      <c r="BE63" s="956"/>
      <c r="BF63" s="956"/>
      <c r="BG63" s="956"/>
      <c r="BH63" s="956"/>
      <c r="BI63" s="957"/>
      <c r="BJ63" s="1022" t="s">
        <v>391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2283</v>
      </c>
      <c r="R68" s="978"/>
      <c r="S68" s="978"/>
      <c r="T68" s="978"/>
      <c r="U68" s="978"/>
      <c r="V68" s="978">
        <v>2240</v>
      </c>
      <c r="W68" s="978"/>
      <c r="X68" s="978"/>
      <c r="Y68" s="978"/>
      <c r="Z68" s="978"/>
      <c r="AA68" s="978">
        <v>43</v>
      </c>
      <c r="AB68" s="978"/>
      <c r="AC68" s="978"/>
      <c r="AD68" s="978"/>
      <c r="AE68" s="978"/>
      <c r="AF68" s="978">
        <v>43</v>
      </c>
      <c r="AG68" s="978"/>
      <c r="AH68" s="978"/>
      <c r="AI68" s="978"/>
      <c r="AJ68" s="978"/>
      <c r="AK68" s="978">
        <v>43</v>
      </c>
      <c r="AL68" s="978"/>
      <c r="AM68" s="978"/>
      <c r="AN68" s="978"/>
      <c r="AO68" s="978"/>
      <c r="AP68" s="978">
        <v>592</v>
      </c>
      <c r="AQ68" s="978"/>
      <c r="AR68" s="978"/>
      <c r="AS68" s="978"/>
      <c r="AT68" s="978"/>
      <c r="AU68" s="978">
        <v>197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545</v>
      </c>
      <c r="C69" s="971"/>
      <c r="D69" s="971"/>
      <c r="E69" s="971"/>
      <c r="F69" s="971"/>
      <c r="G69" s="971"/>
      <c r="H69" s="971"/>
      <c r="I69" s="971"/>
      <c r="J69" s="971"/>
      <c r="K69" s="971"/>
      <c r="L69" s="971"/>
      <c r="M69" s="971"/>
      <c r="N69" s="971"/>
      <c r="O69" s="971"/>
      <c r="P69" s="972"/>
      <c r="Q69" s="973">
        <v>1679</v>
      </c>
      <c r="R69" s="967"/>
      <c r="S69" s="967"/>
      <c r="T69" s="967"/>
      <c r="U69" s="967"/>
      <c r="V69" s="967">
        <v>1556</v>
      </c>
      <c r="W69" s="967"/>
      <c r="X69" s="967"/>
      <c r="Y69" s="967"/>
      <c r="Z69" s="967"/>
      <c r="AA69" s="967">
        <v>123</v>
      </c>
      <c r="AB69" s="967"/>
      <c r="AC69" s="967"/>
      <c r="AD69" s="967"/>
      <c r="AE69" s="967"/>
      <c r="AF69" s="967">
        <v>123</v>
      </c>
      <c r="AG69" s="967"/>
      <c r="AH69" s="967"/>
      <c r="AI69" s="967"/>
      <c r="AJ69" s="967"/>
      <c r="AK69" s="967">
        <v>103</v>
      </c>
      <c r="AL69" s="967"/>
      <c r="AM69" s="967"/>
      <c r="AN69" s="967"/>
      <c r="AO69" s="967"/>
      <c r="AP69" s="967" t="s">
        <v>551</v>
      </c>
      <c r="AQ69" s="967"/>
      <c r="AR69" s="967"/>
      <c r="AS69" s="967"/>
      <c r="AT69" s="967"/>
      <c r="AU69" s="967" t="s">
        <v>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3">
        <v>6715</v>
      </c>
      <c r="R70" s="967"/>
      <c r="S70" s="967"/>
      <c r="T70" s="967"/>
      <c r="U70" s="967"/>
      <c r="V70" s="967">
        <v>5724</v>
      </c>
      <c r="W70" s="967"/>
      <c r="X70" s="967"/>
      <c r="Y70" s="967"/>
      <c r="Z70" s="967"/>
      <c r="AA70" s="967">
        <v>991</v>
      </c>
      <c r="AB70" s="967"/>
      <c r="AC70" s="967"/>
      <c r="AD70" s="967"/>
      <c r="AE70" s="967"/>
      <c r="AF70" s="967">
        <v>4957</v>
      </c>
      <c r="AG70" s="967"/>
      <c r="AH70" s="967"/>
      <c r="AI70" s="967"/>
      <c r="AJ70" s="967"/>
      <c r="AK70" s="967" t="s">
        <v>551</v>
      </c>
      <c r="AL70" s="967"/>
      <c r="AM70" s="967"/>
      <c r="AN70" s="967"/>
      <c r="AO70" s="967"/>
      <c r="AP70" s="967">
        <v>3470</v>
      </c>
      <c r="AQ70" s="967"/>
      <c r="AR70" s="967"/>
      <c r="AS70" s="967"/>
      <c r="AT70" s="967"/>
      <c r="AU70" s="967" t="s">
        <v>551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3">
        <v>9457</v>
      </c>
      <c r="R71" s="967"/>
      <c r="S71" s="967"/>
      <c r="T71" s="967"/>
      <c r="U71" s="967"/>
      <c r="V71" s="967">
        <v>9338</v>
      </c>
      <c r="W71" s="967"/>
      <c r="X71" s="967"/>
      <c r="Y71" s="967"/>
      <c r="Z71" s="967"/>
      <c r="AA71" s="967">
        <v>119</v>
      </c>
      <c r="AB71" s="967"/>
      <c r="AC71" s="967"/>
      <c r="AD71" s="967"/>
      <c r="AE71" s="967"/>
      <c r="AF71" s="967">
        <v>119</v>
      </c>
      <c r="AG71" s="967"/>
      <c r="AH71" s="967"/>
      <c r="AI71" s="967"/>
      <c r="AJ71" s="967"/>
      <c r="AK71" s="967">
        <v>1880</v>
      </c>
      <c r="AL71" s="967"/>
      <c r="AM71" s="967"/>
      <c r="AN71" s="967"/>
      <c r="AO71" s="967"/>
      <c r="AP71" s="967" t="s">
        <v>486</v>
      </c>
      <c r="AQ71" s="967"/>
      <c r="AR71" s="967"/>
      <c r="AS71" s="967"/>
      <c r="AT71" s="967"/>
      <c r="AU71" s="967" t="s">
        <v>486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548</v>
      </c>
      <c r="C72" s="971"/>
      <c r="D72" s="971"/>
      <c r="E72" s="971"/>
      <c r="F72" s="971"/>
      <c r="G72" s="971"/>
      <c r="H72" s="971"/>
      <c r="I72" s="971"/>
      <c r="J72" s="971"/>
      <c r="K72" s="971"/>
      <c r="L72" s="971"/>
      <c r="M72" s="971"/>
      <c r="N72" s="971"/>
      <c r="O72" s="971"/>
      <c r="P72" s="972"/>
      <c r="Q72" s="973">
        <v>9205</v>
      </c>
      <c r="R72" s="967"/>
      <c r="S72" s="967"/>
      <c r="T72" s="967"/>
      <c r="U72" s="967"/>
      <c r="V72" s="967">
        <v>9167</v>
      </c>
      <c r="W72" s="967"/>
      <c r="X72" s="967"/>
      <c r="Y72" s="967"/>
      <c r="Z72" s="967"/>
      <c r="AA72" s="967">
        <v>38</v>
      </c>
      <c r="AB72" s="967"/>
      <c r="AC72" s="967"/>
      <c r="AD72" s="967"/>
      <c r="AE72" s="967"/>
      <c r="AF72" s="967">
        <v>38</v>
      </c>
      <c r="AG72" s="967"/>
      <c r="AH72" s="967"/>
      <c r="AI72" s="967"/>
      <c r="AJ72" s="967"/>
      <c r="AK72" s="967">
        <v>4033</v>
      </c>
      <c r="AL72" s="967"/>
      <c r="AM72" s="967"/>
      <c r="AN72" s="967"/>
      <c r="AO72" s="967"/>
      <c r="AP72" s="967" t="s">
        <v>486</v>
      </c>
      <c r="AQ72" s="967"/>
      <c r="AR72" s="967"/>
      <c r="AS72" s="967"/>
      <c r="AT72" s="967"/>
      <c r="AU72" s="967" t="s">
        <v>486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549</v>
      </c>
      <c r="C73" s="971"/>
      <c r="D73" s="971"/>
      <c r="E73" s="971"/>
      <c r="F73" s="971"/>
      <c r="G73" s="971"/>
      <c r="H73" s="971"/>
      <c r="I73" s="971"/>
      <c r="J73" s="971"/>
      <c r="K73" s="971"/>
      <c r="L73" s="971"/>
      <c r="M73" s="971"/>
      <c r="N73" s="971"/>
      <c r="O73" s="971"/>
      <c r="P73" s="972"/>
      <c r="Q73" s="973">
        <v>735240</v>
      </c>
      <c r="R73" s="967"/>
      <c r="S73" s="967"/>
      <c r="T73" s="967"/>
      <c r="U73" s="967"/>
      <c r="V73" s="967">
        <v>704492</v>
      </c>
      <c r="W73" s="967"/>
      <c r="X73" s="967"/>
      <c r="Y73" s="967"/>
      <c r="Z73" s="967"/>
      <c r="AA73" s="967">
        <v>30748</v>
      </c>
      <c r="AB73" s="967"/>
      <c r="AC73" s="967"/>
      <c r="AD73" s="967"/>
      <c r="AE73" s="967"/>
      <c r="AF73" s="967">
        <v>30748</v>
      </c>
      <c r="AG73" s="967"/>
      <c r="AH73" s="967"/>
      <c r="AI73" s="967"/>
      <c r="AJ73" s="967"/>
      <c r="AK73" s="967">
        <v>4022</v>
      </c>
      <c r="AL73" s="967"/>
      <c r="AM73" s="967"/>
      <c r="AN73" s="967"/>
      <c r="AO73" s="967"/>
      <c r="AP73" s="967" t="s">
        <v>486</v>
      </c>
      <c r="AQ73" s="967"/>
      <c r="AR73" s="967"/>
      <c r="AS73" s="967"/>
      <c r="AT73" s="967"/>
      <c r="AU73" s="967" t="s">
        <v>486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550</v>
      </c>
      <c r="C74" s="971"/>
      <c r="D74" s="971"/>
      <c r="E74" s="971"/>
      <c r="F74" s="971"/>
      <c r="G74" s="971"/>
      <c r="H74" s="971"/>
      <c r="I74" s="971"/>
      <c r="J74" s="971"/>
      <c r="K74" s="971"/>
      <c r="L74" s="971"/>
      <c r="M74" s="971"/>
      <c r="N74" s="971"/>
      <c r="O74" s="971"/>
      <c r="P74" s="972"/>
      <c r="Q74" s="973" t="s">
        <v>551</v>
      </c>
      <c r="R74" s="967"/>
      <c r="S74" s="967"/>
      <c r="T74" s="967"/>
      <c r="U74" s="967"/>
      <c r="V74" s="967" t="s">
        <v>551</v>
      </c>
      <c r="W74" s="967"/>
      <c r="X74" s="967"/>
      <c r="Y74" s="967"/>
      <c r="Z74" s="967"/>
      <c r="AA74" s="967" t="s">
        <v>552</v>
      </c>
      <c r="AB74" s="967"/>
      <c r="AC74" s="967"/>
      <c r="AD74" s="967"/>
      <c r="AE74" s="967"/>
      <c r="AF74" s="967" t="s">
        <v>552</v>
      </c>
      <c r="AG74" s="967"/>
      <c r="AH74" s="967"/>
      <c r="AI74" s="967"/>
      <c r="AJ74" s="967"/>
      <c r="AK74" s="967" t="s">
        <v>551</v>
      </c>
      <c r="AL74" s="967"/>
      <c r="AM74" s="967"/>
      <c r="AN74" s="967"/>
      <c r="AO74" s="967"/>
      <c r="AP74" s="967">
        <v>3330</v>
      </c>
      <c r="AQ74" s="967"/>
      <c r="AR74" s="967"/>
      <c r="AS74" s="967"/>
      <c r="AT74" s="967"/>
      <c r="AU74" s="967">
        <v>336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36027</v>
      </c>
      <c r="AG88" s="955"/>
      <c r="AH88" s="955"/>
      <c r="AI88" s="955"/>
      <c r="AJ88" s="955"/>
      <c r="AK88" s="959"/>
      <c r="AL88" s="959"/>
      <c r="AM88" s="959"/>
      <c r="AN88" s="959"/>
      <c r="AO88" s="959"/>
      <c r="AP88" s="955">
        <v>7392</v>
      </c>
      <c r="AQ88" s="955"/>
      <c r="AR88" s="955"/>
      <c r="AS88" s="955"/>
      <c r="AT88" s="955"/>
      <c r="AU88" s="955">
        <v>533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288</v>
      </c>
      <c r="AG109" s="888"/>
      <c r="AH109" s="888"/>
      <c r="AI109" s="888"/>
      <c r="AJ109" s="889"/>
      <c r="AK109" s="890" t="s">
        <v>287</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288</v>
      </c>
      <c r="BW109" s="888"/>
      <c r="BX109" s="888"/>
      <c r="BY109" s="888"/>
      <c r="BZ109" s="889"/>
      <c r="CA109" s="890" t="s">
        <v>287</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288</v>
      </c>
      <c r="DM109" s="888"/>
      <c r="DN109" s="888"/>
      <c r="DO109" s="888"/>
      <c r="DP109" s="889"/>
      <c r="DQ109" s="890" t="s">
        <v>287</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1442322</v>
      </c>
      <c r="AB110" s="873"/>
      <c r="AC110" s="873"/>
      <c r="AD110" s="873"/>
      <c r="AE110" s="874"/>
      <c r="AF110" s="875">
        <v>1376913</v>
      </c>
      <c r="AG110" s="873"/>
      <c r="AH110" s="873"/>
      <c r="AI110" s="873"/>
      <c r="AJ110" s="874"/>
      <c r="AK110" s="875">
        <v>1292088</v>
      </c>
      <c r="AL110" s="873"/>
      <c r="AM110" s="873"/>
      <c r="AN110" s="873"/>
      <c r="AO110" s="874"/>
      <c r="AP110" s="876">
        <v>11.7</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12119751</v>
      </c>
      <c r="BR110" s="800"/>
      <c r="BS110" s="800"/>
      <c r="BT110" s="800"/>
      <c r="BU110" s="800"/>
      <c r="BV110" s="800">
        <v>11081313</v>
      </c>
      <c r="BW110" s="800"/>
      <c r="BX110" s="800"/>
      <c r="BY110" s="800"/>
      <c r="BZ110" s="800"/>
      <c r="CA110" s="800">
        <v>10048485</v>
      </c>
      <c r="CB110" s="800"/>
      <c r="CC110" s="800"/>
      <c r="CD110" s="800"/>
      <c r="CE110" s="800"/>
      <c r="CF110" s="861">
        <v>90.7</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2428430</v>
      </c>
      <c r="BR111" s="771"/>
      <c r="BS111" s="771"/>
      <c r="BT111" s="771"/>
      <c r="BU111" s="771"/>
      <c r="BV111" s="771">
        <v>2127867</v>
      </c>
      <c r="BW111" s="771"/>
      <c r="BX111" s="771"/>
      <c r="BY111" s="771"/>
      <c r="BZ111" s="771"/>
      <c r="CA111" s="771">
        <v>1760441</v>
      </c>
      <c r="CB111" s="771"/>
      <c r="CC111" s="771"/>
      <c r="CD111" s="771"/>
      <c r="CE111" s="771"/>
      <c r="CF111" s="848">
        <v>15.9</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493302</v>
      </c>
      <c r="DH111" s="771"/>
      <c r="DI111" s="771"/>
      <c r="DJ111" s="771"/>
      <c r="DK111" s="771"/>
      <c r="DL111" s="771">
        <v>436683</v>
      </c>
      <c r="DM111" s="771"/>
      <c r="DN111" s="771"/>
      <c r="DO111" s="771"/>
      <c r="DP111" s="771"/>
      <c r="DQ111" s="771">
        <v>380032</v>
      </c>
      <c r="DR111" s="771"/>
      <c r="DS111" s="771"/>
      <c r="DT111" s="771"/>
      <c r="DU111" s="771"/>
      <c r="DV111" s="823">
        <v>3.4</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8090341</v>
      </c>
      <c r="BR112" s="771"/>
      <c r="BS112" s="771"/>
      <c r="BT112" s="771"/>
      <c r="BU112" s="771"/>
      <c r="BV112" s="771">
        <v>7599965</v>
      </c>
      <c r="BW112" s="771"/>
      <c r="BX112" s="771"/>
      <c r="BY112" s="771"/>
      <c r="BZ112" s="771"/>
      <c r="CA112" s="771">
        <v>7256766</v>
      </c>
      <c r="CB112" s="771"/>
      <c r="CC112" s="771"/>
      <c r="CD112" s="771"/>
      <c r="CE112" s="771"/>
      <c r="CF112" s="848">
        <v>65.5</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651823</v>
      </c>
      <c r="AB113" s="909"/>
      <c r="AC113" s="909"/>
      <c r="AD113" s="909"/>
      <c r="AE113" s="910"/>
      <c r="AF113" s="911">
        <v>622420</v>
      </c>
      <c r="AG113" s="909"/>
      <c r="AH113" s="909"/>
      <c r="AI113" s="909"/>
      <c r="AJ113" s="910"/>
      <c r="AK113" s="911">
        <v>606543</v>
      </c>
      <c r="AL113" s="909"/>
      <c r="AM113" s="909"/>
      <c r="AN113" s="909"/>
      <c r="AO113" s="910"/>
      <c r="AP113" s="912">
        <v>5.5</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718356</v>
      </c>
      <c r="BR113" s="771"/>
      <c r="BS113" s="771"/>
      <c r="BT113" s="771"/>
      <c r="BU113" s="771"/>
      <c r="BV113" s="771">
        <v>616543</v>
      </c>
      <c r="BW113" s="771"/>
      <c r="BX113" s="771"/>
      <c r="BY113" s="771"/>
      <c r="BZ113" s="771"/>
      <c r="CA113" s="771">
        <v>532841</v>
      </c>
      <c r="CB113" s="771"/>
      <c r="CC113" s="771"/>
      <c r="CD113" s="771"/>
      <c r="CE113" s="771"/>
      <c r="CF113" s="848">
        <v>4.8</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134004</v>
      </c>
      <c r="AB114" s="784"/>
      <c r="AC114" s="784"/>
      <c r="AD114" s="784"/>
      <c r="AE114" s="785"/>
      <c r="AF114" s="786">
        <v>124567</v>
      </c>
      <c r="AG114" s="784"/>
      <c r="AH114" s="784"/>
      <c r="AI114" s="784"/>
      <c r="AJ114" s="785"/>
      <c r="AK114" s="786">
        <v>132726</v>
      </c>
      <c r="AL114" s="784"/>
      <c r="AM114" s="784"/>
      <c r="AN114" s="784"/>
      <c r="AO114" s="785"/>
      <c r="AP114" s="754">
        <v>1.2</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3130269</v>
      </c>
      <c r="BR114" s="771"/>
      <c r="BS114" s="771"/>
      <c r="BT114" s="771"/>
      <c r="BU114" s="771"/>
      <c r="BV114" s="771">
        <v>939230</v>
      </c>
      <c r="BW114" s="771"/>
      <c r="BX114" s="771"/>
      <c r="BY114" s="771"/>
      <c r="BZ114" s="771"/>
      <c r="CA114" s="771">
        <v>647143</v>
      </c>
      <c r="CB114" s="771"/>
      <c r="CC114" s="771"/>
      <c r="CD114" s="771"/>
      <c r="CE114" s="771"/>
      <c r="CF114" s="848">
        <v>5.8</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184877</v>
      </c>
      <c r="AB115" s="909"/>
      <c r="AC115" s="909"/>
      <c r="AD115" s="909"/>
      <c r="AE115" s="910"/>
      <c r="AF115" s="911">
        <v>174232</v>
      </c>
      <c r="AG115" s="909"/>
      <c r="AH115" s="909"/>
      <c r="AI115" s="909"/>
      <c r="AJ115" s="910"/>
      <c r="AK115" s="911">
        <v>173778</v>
      </c>
      <c r="AL115" s="909"/>
      <c r="AM115" s="909"/>
      <c r="AN115" s="909"/>
      <c r="AO115" s="910"/>
      <c r="AP115" s="912">
        <v>1.6</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719994</v>
      </c>
      <c r="DH115" s="784"/>
      <c r="DI115" s="784"/>
      <c r="DJ115" s="784"/>
      <c r="DK115" s="785"/>
      <c r="DL115" s="786">
        <v>564521</v>
      </c>
      <c r="DM115" s="784"/>
      <c r="DN115" s="784"/>
      <c r="DO115" s="784"/>
      <c r="DP115" s="785"/>
      <c r="DQ115" s="786">
        <v>353518</v>
      </c>
      <c r="DR115" s="784"/>
      <c r="DS115" s="784"/>
      <c r="DT115" s="784"/>
      <c r="DU115" s="785"/>
      <c r="DV115" s="754">
        <v>3.2</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6671</v>
      </c>
      <c r="DH116" s="784"/>
      <c r="DI116" s="784"/>
      <c r="DJ116" s="784"/>
      <c r="DK116" s="785"/>
      <c r="DL116" s="786">
        <v>47449</v>
      </c>
      <c r="DM116" s="784"/>
      <c r="DN116" s="784"/>
      <c r="DO116" s="784"/>
      <c r="DP116" s="785"/>
      <c r="DQ116" s="786">
        <v>42306</v>
      </c>
      <c r="DR116" s="784"/>
      <c r="DS116" s="784"/>
      <c r="DT116" s="784"/>
      <c r="DU116" s="785"/>
      <c r="DV116" s="754">
        <v>0.4</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2413026</v>
      </c>
      <c r="AB117" s="895"/>
      <c r="AC117" s="895"/>
      <c r="AD117" s="895"/>
      <c r="AE117" s="896"/>
      <c r="AF117" s="898">
        <v>2298132</v>
      </c>
      <c r="AG117" s="895"/>
      <c r="AH117" s="895"/>
      <c r="AI117" s="895"/>
      <c r="AJ117" s="896"/>
      <c r="AK117" s="898">
        <v>2205135</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288</v>
      </c>
      <c r="AG118" s="888"/>
      <c r="AH118" s="888"/>
      <c r="AI118" s="888"/>
      <c r="AJ118" s="889"/>
      <c r="AK118" s="890" t="s">
        <v>287</v>
      </c>
      <c r="AL118" s="888"/>
      <c r="AM118" s="888"/>
      <c r="AN118" s="888"/>
      <c r="AO118" s="889"/>
      <c r="AP118" s="891" t="s">
        <v>411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439</v>
      </c>
      <c r="BP118" s="838"/>
      <c r="BQ118" s="857">
        <v>26487147</v>
      </c>
      <c r="BR118" s="858"/>
      <c r="BS118" s="858"/>
      <c r="BT118" s="858"/>
      <c r="BU118" s="858"/>
      <c r="BV118" s="858">
        <v>22364918</v>
      </c>
      <c r="BW118" s="858"/>
      <c r="BX118" s="858"/>
      <c r="BY118" s="858"/>
      <c r="BZ118" s="858"/>
      <c r="CA118" s="858">
        <v>20245676</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13897760</v>
      </c>
      <c r="BR119" s="800"/>
      <c r="BS119" s="800"/>
      <c r="BT119" s="800"/>
      <c r="BU119" s="800"/>
      <c r="BV119" s="800">
        <v>13034101</v>
      </c>
      <c r="BW119" s="800"/>
      <c r="BX119" s="800"/>
      <c r="BY119" s="800"/>
      <c r="BZ119" s="800"/>
      <c r="CA119" s="800">
        <v>16890676</v>
      </c>
      <c r="CB119" s="800"/>
      <c r="CC119" s="800"/>
      <c r="CD119" s="800"/>
      <c r="CE119" s="800"/>
      <c r="CF119" s="861">
        <v>152.4</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1208463</v>
      </c>
      <c r="DH119" s="717"/>
      <c r="DI119" s="717"/>
      <c r="DJ119" s="717"/>
      <c r="DK119" s="718"/>
      <c r="DL119" s="719">
        <v>1079214</v>
      </c>
      <c r="DM119" s="717"/>
      <c r="DN119" s="717"/>
      <c r="DO119" s="717"/>
      <c r="DP119" s="718"/>
      <c r="DQ119" s="719">
        <v>984585</v>
      </c>
      <c r="DR119" s="717"/>
      <c r="DS119" s="717"/>
      <c r="DT119" s="717"/>
      <c r="DU119" s="718"/>
      <c r="DV119" s="807">
        <v>8.9</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56588</v>
      </c>
      <c r="AB120" s="784"/>
      <c r="AC120" s="784"/>
      <c r="AD120" s="784"/>
      <c r="AE120" s="785"/>
      <c r="AF120" s="786">
        <v>56620</v>
      </c>
      <c r="AG120" s="784"/>
      <c r="AH120" s="784"/>
      <c r="AI120" s="784"/>
      <c r="AJ120" s="785"/>
      <c r="AK120" s="786">
        <v>56653</v>
      </c>
      <c r="AL120" s="784"/>
      <c r="AM120" s="784"/>
      <c r="AN120" s="784"/>
      <c r="AO120" s="785"/>
      <c r="AP120" s="754">
        <v>0.5</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8427022</v>
      </c>
      <c r="BR120" s="771"/>
      <c r="BS120" s="771"/>
      <c r="BT120" s="771"/>
      <c r="BU120" s="771"/>
      <c r="BV120" s="771">
        <v>7508543</v>
      </c>
      <c r="BW120" s="771"/>
      <c r="BX120" s="771"/>
      <c r="BY120" s="771"/>
      <c r="BZ120" s="771"/>
      <c r="CA120" s="771">
        <v>6887811</v>
      </c>
      <c r="CB120" s="771"/>
      <c r="CC120" s="771"/>
      <c r="CD120" s="771"/>
      <c r="CE120" s="771"/>
      <c r="CF120" s="848">
        <v>62.1</v>
      </c>
      <c r="CG120" s="849"/>
      <c r="CH120" s="849"/>
      <c r="CI120" s="849"/>
      <c r="CJ120" s="849"/>
      <c r="CK120" s="850" t="s">
        <v>445</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5211796</v>
      </c>
      <c r="DH120" s="800"/>
      <c r="DI120" s="800"/>
      <c r="DJ120" s="800"/>
      <c r="DK120" s="800"/>
      <c r="DL120" s="800">
        <v>4855887</v>
      </c>
      <c r="DM120" s="800"/>
      <c r="DN120" s="800"/>
      <c r="DO120" s="800"/>
      <c r="DP120" s="800"/>
      <c r="DQ120" s="800">
        <v>4644175</v>
      </c>
      <c r="DR120" s="800"/>
      <c r="DS120" s="800"/>
      <c r="DT120" s="800"/>
      <c r="DU120" s="800"/>
      <c r="DV120" s="801">
        <v>41.9</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14727644</v>
      </c>
      <c r="BR121" s="858"/>
      <c r="BS121" s="858"/>
      <c r="BT121" s="858"/>
      <c r="BU121" s="858"/>
      <c r="BV121" s="858">
        <v>13550020</v>
      </c>
      <c r="BW121" s="858"/>
      <c r="BX121" s="858"/>
      <c r="BY121" s="858"/>
      <c r="BZ121" s="858"/>
      <c r="CA121" s="858">
        <v>12343817</v>
      </c>
      <c r="CB121" s="858"/>
      <c r="CC121" s="858"/>
      <c r="CD121" s="858"/>
      <c r="CE121" s="858"/>
      <c r="CF121" s="859">
        <v>111.4</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2179515</v>
      </c>
      <c r="DH121" s="771"/>
      <c r="DI121" s="771"/>
      <c r="DJ121" s="771"/>
      <c r="DK121" s="771"/>
      <c r="DL121" s="771">
        <v>2083803</v>
      </c>
      <c r="DM121" s="771"/>
      <c r="DN121" s="771"/>
      <c r="DO121" s="771"/>
      <c r="DP121" s="771"/>
      <c r="DQ121" s="771">
        <v>2040844</v>
      </c>
      <c r="DR121" s="771"/>
      <c r="DS121" s="771"/>
      <c r="DT121" s="771"/>
      <c r="DU121" s="771"/>
      <c r="DV121" s="823">
        <v>18.399999999999999</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448</v>
      </c>
      <c r="BP122" s="838"/>
      <c r="BQ122" s="839">
        <v>37052426</v>
      </c>
      <c r="BR122" s="840"/>
      <c r="BS122" s="840"/>
      <c r="BT122" s="840"/>
      <c r="BU122" s="840"/>
      <c r="BV122" s="840">
        <v>34092664</v>
      </c>
      <c r="BW122" s="840"/>
      <c r="BX122" s="840"/>
      <c r="BY122" s="840"/>
      <c r="BZ122" s="840"/>
      <c r="CA122" s="840">
        <v>36122304</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699030</v>
      </c>
      <c r="DH122" s="771"/>
      <c r="DI122" s="771"/>
      <c r="DJ122" s="771"/>
      <c r="DK122" s="771"/>
      <c r="DL122" s="771">
        <v>660275</v>
      </c>
      <c r="DM122" s="771"/>
      <c r="DN122" s="771"/>
      <c r="DO122" s="771"/>
      <c r="DP122" s="771"/>
      <c r="DQ122" s="771">
        <v>571747</v>
      </c>
      <c r="DR122" s="771"/>
      <c r="DS122" s="771"/>
      <c r="DT122" s="771"/>
      <c r="DU122" s="771"/>
      <c r="DV122" s="823">
        <v>5.2</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2360</v>
      </c>
      <c r="AB123" s="784"/>
      <c r="AC123" s="784"/>
      <c r="AD123" s="784"/>
      <c r="AE123" s="785"/>
      <c r="AF123" s="786">
        <v>5247</v>
      </c>
      <c r="AG123" s="784"/>
      <c r="AH123" s="784"/>
      <c r="AI123" s="784"/>
      <c r="AJ123" s="785"/>
      <c r="AK123" s="786">
        <v>5143</v>
      </c>
      <c r="AL123" s="784"/>
      <c r="AM123" s="784"/>
      <c r="AN123" s="784"/>
      <c r="AO123" s="785"/>
      <c r="AP123" s="754">
        <v>0</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450</v>
      </c>
      <c r="AB124" s="784"/>
      <c r="AC124" s="784"/>
      <c r="AD124" s="784"/>
      <c r="AE124" s="785"/>
      <c r="AF124" s="786" t="s">
        <v>450</v>
      </c>
      <c r="AG124" s="784"/>
      <c r="AH124" s="784"/>
      <c r="AI124" s="784"/>
      <c r="AJ124" s="785"/>
      <c r="AK124" s="786" t="s">
        <v>450</v>
      </c>
      <c r="AL124" s="784"/>
      <c r="AM124" s="784"/>
      <c r="AN124" s="784"/>
      <c r="AO124" s="785"/>
      <c r="AP124" s="754" t="s">
        <v>450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450</v>
      </c>
      <c r="DH124" s="717"/>
      <c r="DI124" s="717"/>
      <c r="DJ124" s="717"/>
      <c r="DK124" s="718"/>
      <c r="DL124" s="719" t="s">
        <v>450</v>
      </c>
      <c r="DM124" s="717"/>
      <c r="DN124" s="717"/>
      <c r="DO124" s="717"/>
      <c r="DP124" s="718"/>
      <c r="DQ124" s="719" t="s">
        <v>450</v>
      </c>
      <c r="DR124" s="717"/>
      <c r="DS124" s="717"/>
      <c r="DT124" s="717"/>
      <c r="DU124" s="718"/>
      <c r="DV124" s="807" t="s">
        <v>450</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450</v>
      </c>
      <c r="AB125" s="784"/>
      <c r="AC125" s="784"/>
      <c r="AD125" s="784"/>
      <c r="AE125" s="785"/>
      <c r="AF125" s="786" t="s">
        <v>450</v>
      </c>
      <c r="AG125" s="784"/>
      <c r="AH125" s="784"/>
      <c r="AI125" s="784"/>
      <c r="AJ125" s="785"/>
      <c r="AK125" s="786" t="s">
        <v>450</v>
      </c>
      <c r="AL125" s="784"/>
      <c r="AM125" s="784"/>
      <c r="AN125" s="784"/>
      <c r="AO125" s="785"/>
      <c r="AP125" s="754" t="s">
        <v>450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450</v>
      </c>
      <c r="DH125" s="800"/>
      <c r="DI125" s="800"/>
      <c r="DJ125" s="800"/>
      <c r="DK125" s="800"/>
      <c r="DL125" s="800" t="s">
        <v>450</v>
      </c>
      <c r="DM125" s="800"/>
      <c r="DN125" s="800"/>
      <c r="DO125" s="800"/>
      <c r="DP125" s="800"/>
      <c r="DQ125" s="800" t="s">
        <v>450</v>
      </c>
      <c r="DR125" s="800"/>
      <c r="DS125" s="800"/>
      <c r="DT125" s="800"/>
      <c r="DU125" s="800"/>
      <c r="DV125" s="801" t="s">
        <v>450</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125929</v>
      </c>
      <c r="AB126" s="784"/>
      <c r="AC126" s="784"/>
      <c r="AD126" s="784"/>
      <c r="AE126" s="785"/>
      <c r="AF126" s="786">
        <v>112365</v>
      </c>
      <c r="AG126" s="784"/>
      <c r="AH126" s="784"/>
      <c r="AI126" s="784"/>
      <c r="AJ126" s="785"/>
      <c r="AK126" s="786">
        <v>111982</v>
      </c>
      <c r="AL126" s="784"/>
      <c r="AM126" s="784"/>
      <c r="AN126" s="784"/>
      <c r="AO126" s="785"/>
      <c r="AP126" s="754">
        <v>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450</v>
      </c>
      <c r="DH126" s="771"/>
      <c r="DI126" s="771"/>
      <c r="DJ126" s="771"/>
      <c r="DK126" s="771"/>
      <c r="DL126" s="771" t="s">
        <v>450</v>
      </c>
      <c r="DM126" s="771"/>
      <c r="DN126" s="771"/>
      <c r="DO126" s="771"/>
      <c r="DP126" s="771"/>
      <c r="DQ126" s="771" t="s">
        <v>450</v>
      </c>
      <c r="DR126" s="771"/>
      <c r="DS126" s="771"/>
      <c r="DT126" s="771"/>
      <c r="DU126" s="771"/>
      <c r="DV126" s="823" t="s">
        <v>450</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450</v>
      </c>
      <c r="AB127" s="784"/>
      <c r="AC127" s="784"/>
      <c r="AD127" s="784"/>
      <c r="AE127" s="785"/>
      <c r="AF127" s="786" t="s">
        <v>450</v>
      </c>
      <c r="AG127" s="784"/>
      <c r="AH127" s="784"/>
      <c r="AI127" s="784"/>
      <c r="AJ127" s="785"/>
      <c r="AK127" s="786" t="s">
        <v>450</v>
      </c>
      <c r="AL127" s="784"/>
      <c r="AM127" s="784"/>
      <c r="AN127" s="784"/>
      <c r="AO127" s="785"/>
      <c r="AP127" s="754" t="s">
        <v>450</v>
      </c>
      <c r="AQ127" s="755"/>
      <c r="AR127" s="755"/>
      <c r="AS127" s="755"/>
      <c r="AT127" s="756"/>
      <c r="AU127" s="233"/>
      <c r="AV127" s="233"/>
      <c r="AW127" s="233"/>
      <c r="AX127" s="757" t="s">
        <v>460</v>
      </c>
      <c r="AY127" s="758"/>
      <c r="AZ127" s="758"/>
      <c r="BA127" s="758"/>
      <c r="BB127" s="758"/>
      <c r="BC127" s="758"/>
      <c r="BD127" s="758"/>
      <c r="BE127" s="759"/>
      <c r="BF127" s="760" t="s">
        <v>450</v>
      </c>
      <c r="BG127" s="761"/>
      <c r="BH127" s="761"/>
      <c r="BI127" s="761"/>
      <c r="BJ127" s="761"/>
      <c r="BK127" s="761"/>
      <c r="BL127" s="762"/>
      <c r="BM127" s="760">
        <v>12.99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391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569019</v>
      </c>
      <c r="AB128" s="724"/>
      <c r="AC128" s="724"/>
      <c r="AD128" s="724"/>
      <c r="AE128" s="725"/>
      <c r="AF128" s="726">
        <v>469447</v>
      </c>
      <c r="AG128" s="724"/>
      <c r="AH128" s="724"/>
      <c r="AI128" s="724"/>
      <c r="AJ128" s="725"/>
      <c r="AK128" s="726">
        <v>498190</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111</v>
      </c>
      <c r="BG128" s="791"/>
      <c r="BH128" s="791"/>
      <c r="BI128" s="791"/>
      <c r="BJ128" s="791"/>
      <c r="BK128" s="791"/>
      <c r="BL128" s="792"/>
      <c r="BM128" s="790">
        <v>17.989999999999998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12321814</v>
      </c>
      <c r="AB129" s="784"/>
      <c r="AC129" s="784"/>
      <c r="AD129" s="784"/>
      <c r="AE129" s="785"/>
      <c r="AF129" s="786">
        <v>12434006</v>
      </c>
      <c r="AG129" s="784"/>
      <c r="AH129" s="784"/>
      <c r="AI129" s="784"/>
      <c r="AJ129" s="785"/>
      <c r="AK129" s="786">
        <v>12593599</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1533067</v>
      </c>
      <c r="AB130" s="784"/>
      <c r="AC130" s="784"/>
      <c r="AD130" s="784"/>
      <c r="AE130" s="785"/>
      <c r="AF130" s="786">
        <v>1540713</v>
      </c>
      <c r="AG130" s="784"/>
      <c r="AH130" s="784"/>
      <c r="AI130" s="784"/>
      <c r="AJ130" s="785"/>
      <c r="AK130" s="786">
        <v>1509405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10788747</v>
      </c>
      <c r="AB131" s="717"/>
      <c r="AC131" s="717"/>
      <c r="AD131" s="717"/>
      <c r="AE131" s="718"/>
      <c r="AF131" s="719">
        <v>10893293</v>
      </c>
      <c r="AG131" s="717"/>
      <c r="AH131" s="717"/>
      <c r="AI131" s="717"/>
      <c r="AJ131" s="718"/>
      <c r="AK131" s="719">
        <v>11084194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2.8820770379999998</v>
      </c>
      <c r="AB132" s="740"/>
      <c r="AC132" s="740"/>
      <c r="AD132" s="740"/>
      <c r="AE132" s="741"/>
      <c r="AF132" s="742">
        <v>2.6435716</v>
      </c>
      <c r="AG132" s="740"/>
      <c r="AH132" s="740"/>
      <c r="AI132" s="740"/>
      <c r="AJ132" s="741"/>
      <c r="AK132" s="742">
        <v>1.782177396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3.6</v>
      </c>
      <c r="AB133" s="749"/>
      <c r="AC133" s="749"/>
      <c r="AD133" s="749"/>
      <c r="AE133" s="750"/>
      <c r="AF133" s="748">
        <v>2.9</v>
      </c>
      <c r="AG133" s="749"/>
      <c r="AH133" s="749"/>
      <c r="AI133" s="749"/>
      <c r="AJ133" s="750"/>
      <c r="AK133" s="748">
        <v>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20" zoomScaleNormal="85" zoomScaleSheetLayoutView="120" workbookViewId="0">
      <selection activeCell="P78" sqref="P7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120" zoomScaleNormal="12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3311701</v>
      </c>
      <c r="L9" s="264">
        <v>55428</v>
      </c>
      <c r="M9" s="265">
        <v>66168</v>
      </c>
      <c r="N9" s="266">
        <v>-16.2</v>
      </c>
    </row>
    <row r="10" spans="1:16">
      <c r="A10" s="248"/>
      <c r="B10" s="244"/>
      <c r="C10" s="244"/>
      <c r="D10" s="244"/>
      <c r="E10" s="244"/>
      <c r="F10" s="244"/>
      <c r="G10" s="1133" t="s">
        <v>482</v>
      </c>
      <c r="H10" s="1134"/>
      <c r="I10" s="1134"/>
      <c r="J10" s="1135"/>
      <c r="K10" s="267">
        <v>629379</v>
      </c>
      <c r="L10" s="268">
        <v>10534</v>
      </c>
      <c r="M10" s="269">
        <v>6044</v>
      </c>
      <c r="N10" s="270">
        <v>74.3</v>
      </c>
    </row>
    <row r="11" spans="1:16" ht="13.5" customHeight="1">
      <c r="A11" s="248"/>
      <c r="B11" s="244"/>
      <c r="C11" s="244"/>
      <c r="D11" s="244"/>
      <c r="E11" s="244"/>
      <c r="F11" s="244"/>
      <c r="G11" s="1133" t="s">
        <v>483</v>
      </c>
      <c r="H11" s="1134"/>
      <c r="I11" s="1134"/>
      <c r="J11" s="1135"/>
      <c r="K11" s="267">
        <v>570814</v>
      </c>
      <c r="L11" s="268">
        <v>9554</v>
      </c>
      <c r="M11" s="269">
        <v>8094</v>
      </c>
      <c r="N11" s="270">
        <v>18</v>
      </c>
    </row>
    <row r="12" spans="1:16" ht="13.5" customHeight="1">
      <c r="A12" s="248"/>
      <c r="B12" s="244"/>
      <c r="C12" s="244"/>
      <c r="D12" s="244"/>
      <c r="E12" s="244"/>
      <c r="F12" s="244"/>
      <c r="G12" s="1133" t="s">
        <v>484</v>
      </c>
      <c r="H12" s="1134"/>
      <c r="I12" s="1134"/>
      <c r="J12" s="1135"/>
      <c r="K12" s="267">
        <v>66726</v>
      </c>
      <c r="L12" s="268">
        <v>1117</v>
      </c>
      <c r="M12" s="269">
        <v>834</v>
      </c>
      <c r="N12" s="270">
        <v>33.9</v>
      </c>
    </row>
    <row r="13" spans="1:16" ht="13.5" customHeight="1">
      <c r="A13" s="248"/>
      <c r="B13" s="244"/>
      <c r="C13" s="244"/>
      <c r="D13" s="244"/>
      <c r="E13" s="244"/>
      <c r="F13" s="244"/>
      <c r="G13" s="1133" t="s">
        <v>485</v>
      </c>
      <c r="H13" s="1134"/>
      <c r="I13" s="1134"/>
      <c r="J13" s="1135"/>
      <c r="K13" s="267" t="s">
        <v>486</v>
      </c>
      <c r="L13" s="268" t="s">
        <v>486</v>
      </c>
      <c r="M13" s="269" t="s">
        <v>486</v>
      </c>
      <c r="N13" s="270" t="s">
        <v>486</v>
      </c>
    </row>
    <row r="14" spans="1:16" ht="13.5" customHeight="1">
      <c r="A14" s="248"/>
      <c r="B14" s="244"/>
      <c r="C14" s="244"/>
      <c r="D14" s="244"/>
      <c r="E14" s="244"/>
      <c r="F14" s="244"/>
      <c r="G14" s="1133" t="s">
        <v>487</v>
      </c>
      <c r="H14" s="1134"/>
      <c r="I14" s="1134"/>
      <c r="J14" s="1135"/>
      <c r="K14" s="267">
        <v>141188</v>
      </c>
      <c r="L14" s="268">
        <v>2363</v>
      </c>
      <c r="M14" s="269">
        <v>2447</v>
      </c>
      <c r="N14" s="270">
        <v>-3.4</v>
      </c>
    </row>
    <row r="15" spans="1:16" ht="13.5" customHeight="1">
      <c r="A15" s="248"/>
      <c r="B15" s="244"/>
      <c r="C15" s="244"/>
      <c r="D15" s="244"/>
      <c r="E15" s="244"/>
      <c r="F15" s="244"/>
      <c r="G15" s="1133" t="s">
        <v>488</v>
      </c>
      <c r="H15" s="1134"/>
      <c r="I15" s="1134"/>
      <c r="J15" s="1135"/>
      <c r="K15" s="267">
        <v>50872</v>
      </c>
      <c r="L15" s="268">
        <v>851</v>
      </c>
      <c r="M15" s="269">
        <v>1555</v>
      </c>
      <c r="N15" s="270">
        <v>-45.3</v>
      </c>
    </row>
    <row r="16" spans="1:16">
      <c r="A16" s="248"/>
      <c r="B16" s="244"/>
      <c r="C16" s="244"/>
      <c r="D16" s="244"/>
      <c r="E16" s="244"/>
      <c r="F16" s="244"/>
      <c r="G16" s="1136" t="s">
        <v>489</v>
      </c>
      <c r="H16" s="1137"/>
      <c r="I16" s="1137"/>
      <c r="J16" s="1138"/>
      <c r="K16" s="268">
        <v>-228680</v>
      </c>
      <c r="L16" s="268">
        <v>-3827</v>
      </c>
      <c r="M16" s="269">
        <v>-6706</v>
      </c>
      <c r="N16" s="270">
        <v>-42.9</v>
      </c>
    </row>
    <row r="17" spans="1:16">
      <c r="A17" s="248"/>
      <c r="B17" s="244"/>
      <c r="C17" s="244"/>
      <c r="D17" s="244"/>
      <c r="E17" s="244"/>
      <c r="F17" s="244"/>
      <c r="G17" s="1136" t="s">
        <v>171</v>
      </c>
      <c r="H17" s="1137"/>
      <c r="I17" s="1137"/>
      <c r="J17" s="1138"/>
      <c r="K17" s="268">
        <v>4542000</v>
      </c>
      <c r="L17" s="268">
        <v>76019</v>
      </c>
      <c r="M17" s="269">
        <v>78436</v>
      </c>
      <c r="N17" s="270">
        <v>-3.1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6.11</v>
      </c>
      <c r="L21" s="281">
        <v>7.54</v>
      </c>
      <c r="M21" s="282">
        <v>-1.43</v>
      </c>
      <c r="N21" s="249"/>
      <c r="O21" s="283"/>
      <c r="P21" s="279"/>
    </row>
    <row r="22" spans="1:16" s="284" customFormat="1">
      <c r="A22" s="279"/>
      <c r="B22" s="249"/>
      <c r="C22" s="249"/>
      <c r="D22" s="249"/>
      <c r="E22" s="249"/>
      <c r="F22" s="249"/>
      <c r="G22" s="1130" t="s">
        <v>495</v>
      </c>
      <c r="H22" s="1131"/>
      <c r="I22" s="1131"/>
      <c r="J22" s="1132"/>
      <c r="K22" s="285">
        <v>97.6</v>
      </c>
      <c r="L22" s="286">
        <v>97.7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1292088</v>
      </c>
      <c r="L32" s="294">
        <v>21626</v>
      </c>
      <c r="M32" s="295">
        <v>44718</v>
      </c>
      <c r="N32" s="296">
        <v>-51.6</v>
      </c>
    </row>
    <row r="33" spans="1:16" ht="13.5" customHeight="1">
      <c r="A33" s="248"/>
      <c r="B33" s="244"/>
      <c r="C33" s="244"/>
      <c r="D33" s="244"/>
      <c r="E33" s="244"/>
      <c r="F33" s="244"/>
      <c r="G33" s="1121" t="s">
        <v>499</v>
      </c>
      <c r="H33" s="1122"/>
      <c r="I33" s="1122"/>
      <c r="J33" s="1123"/>
      <c r="K33" s="294" t="s">
        <v>486</v>
      </c>
      <c r="L33" s="294" t="s">
        <v>486</v>
      </c>
      <c r="M33" s="295" t="s">
        <v>486</v>
      </c>
      <c r="N33" s="296" t="s">
        <v>486</v>
      </c>
    </row>
    <row r="34" spans="1:16" ht="27" customHeight="1">
      <c r="A34" s="248"/>
      <c r="B34" s="244"/>
      <c r="C34" s="244"/>
      <c r="D34" s="244"/>
      <c r="E34" s="244"/>
      <c r="F34" s="244"/>
      <c r="G34" s="1121" t="s">
        <v>500</v>
      </c>
      <c r="H34" s="1122"/>
      <c r="I34" s="1122"/>
      <c r="J34" s="1123"/>
      <c r="K34" s="294" t="s">
        <v>486</v>
      </c>
      <c r="L34" s="294" t="s">
        <v>486</v>
      </c>
      <c r="M34" s="295">
        <v>82</v>
      </c>
      <c r="N34" s="296" t="s">
        <v>486</v>
      </c>
    </row>
    <row r="35" spans="1:16" ht="27" customHeight="1">
      <c r="A35" s="248"/>
      <c r="B35" s="244"/>
      <c r="C35" s="244"/>
      <c r="D35" s="244"/>
      <c r="E35" s="244"/>
      <c r="F35" s="244"/>
      <c r="G35" s="1121" t="s">
        <v>501</v>
      </c>
      <c r="H35" s="1122"/>
      <c r="I35" s="1122"/>
      <c r="J35" s="1123"/>
      <c r="K35" s="294">
        <v>606543</v>
      </c>
      <c r="L35" s="294">
        <v>10152</v>
      </c>
      <c r="M35" s="295">
        <v>14132</v>
      </c>
      <c r="N35" s="296">
        <v>-28.2</v>
      </c>
    </row>
    <row r="36" spans="1:16" ht="27" customHeight="1">
      <c r="A36" s="248"/>
      <c r="B36" s="244"/>
      <c r="C36" s="244"/>
      <c r="D36" s="244"/>
      <c r="E36" s="244"/>
      <c r="F36" s="244"/>
      <c r="G36" s="1121" t="s">
        <v>502</v>
      </c>
      <c r="H36" s="1122"/>
      <c r="I36" s="1122"/>
      <c r="J36" s="1123"/>
      <c r="K36" s="294">
        <v>132726</v>
      </c>
      <c r="L36" s="294">
        <v>2221</v>
      </c>
      <c r="M36" s="295">
        <v>2847</v>
      </c>
      <c r="N36" s="296">
        <v>-22</v>
      </c>
    </row>
    <row r="37" spans="1:16" ht="13.5" customHeight="1">
      <c r="A37" s="248"/>
      <c r="B37" s="244"/>
      <c r="C37" s="244"/>
      <c r="D37" s="244"/>
      <c r="E37" s="244"/>
      <c r="F37" s="244"/>
      <c r="G37" s="1121" t="s">
        <v>503</v>
      </c>
      <c r="H37" s="1122"/>
      <c r="I37" s="1122"/>
      <c r="J37" s="1123"/>
      <c r="K37" s="294">
        <v>173778</v>
      </c>
      <c r="L37" s="294">
        <v>2909</v>
      </c>
      <c r="M37" s="295">
        <v>1188</v>
      </c>
      <c r="N37" s="296">
        <v>144.9</v>
      </c>
    </row>
    <row r="38" spans="1:16" ht="27" customHeight="1">
      <c r="A38" s="248"/>
      <c r="B38" s="244"/>
      <c r="C38" s="244"/>
      <c r="D38" s="244"/>
      <c r="E38" s="244"/>
      <c r="F38" s="244"/>
      <c r="G38" s="1124" t="s">
        <v>504</v>
      </c>
      <c r="H38" s="1125"/>
      <c r="I38" s="1125"/>
      <c r="J38" s="1126"/>
      <c r="K38" s="297" t="s">
        <v>486</v>
      </c>
      <c r="L38" s="297" t="s">
        <v>486</v>
      </c>
      <c r="M38" s="298">
        <v>2</v>
      </c>
      <c r="N38" s="299" t="s">
        <v>486</v>
      </c>
      <c r="O38" s="293"/>
    </row>
    <row r="39" spans="1:16">
      <c r="A39" s="248"/>
      <c r="B39" s="244"/>
      <c r="C39" s="244"/>
      <c r="D39" s="244"/>
      <c r="E39" s="244"/>
      <c r="F39" s="244"/>
      <c r="G39" s="1124" t="s">
        <v>505</v>
      </c>
      <c r="H39" s="1125"/>
      <c r="I39" s="1125"/>
      <c r="J39" s="1126"/>
      <c r="K39" s="300">
        <v>-498190</v>
      </c>
      <c r="L39" s="300">
        <v>-8338</v>
      </c>
      <c r="M39" s="301">
        <v>-4508</v>
      </c>
      <c r="N39" s="302">
        <v>85</v>
      </c>
      <c r="O39" s="293"/>
    </row>
    <row r="40" spans="1:16" ht="27" customHeight="1">
      <c r="A40" s="248"/>
      <c r="B40" s="244"/>
      <c r="C40" s="244"/>
      <c r="D40" s="244"/>
      <c r="E40" s="244"/>
      <c r="F40" s="244"/>
      <c r="G40" s="1121" t="s">
        <v>506</v>
      </c>
      <c r="H40" s="1122"/>
      <c r="I40" s="1122"/>
      <c r="J40" s="1123"/>
      <c r="K40" s="300">
        <v>-1509405</v>
      </c>
      <c r="L40" s="300">
        <v>-25263</v>
      </c>
      <c r="M40" s="301">
        <v>-41714</v>
      </c>
      <c r="N40" s="302">
        <v>-39.4</v>
      </c>
      <c r="O40" s="293"/>
    </row>
    <row r="41" spans="1:16">
      <c r="A41" s="248"/>
      <c r="B41" s="244"/>
      <c r="C41" s="244"/>
      <c r="D41" s="244"/>
      <c r="E41" s="244"/>
      <c r="F41" s="244"/>
      <c r="G41" s="1127" t="s">
        <v>282</v>
      </c>
      <c r="H41" s="1128"/>
      <c r="I41" s="1128"/>
      <c r="J41" s="1129"/>
      <c r="K41" s="294">
        <v>197540</v>
      </c>
      <c r="L41" s="300">
        <v>3306</v>
      </c>
      <c r="M41" s="301">
        <v>16746</v>
      </c>
      <c r="N41" s="302">
        <v>-80.3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1570419</v>
      </c>
      <c r="J51" s="320">
        <v>27722</v>
      </c>
      <c r="K51" s="321">
        <v>-39.9</v>
      </c>
      <c r="L51" s="322">
        <v>44162</v>
      </c>
      <c r="M51" s="323">
        <v>-7.7</v>
      </c>
      <c r="N51" s="324">
        <v>-32.200000000000003</v>
      </c>
    </row>
    <row r="52" spans="1:14">
      <c r="A52" s="248"/>
      <c r="B52" s="244"/>
      <c r="C52" s="244"/>
      <c r="D52" s="244"/>
      <c r="E52" s="244"/>
      <c r="F52" s="244"/>
      <c r="G52" s="325"/>
      <c r="H52" s="326" t="s">
        <v>517</v>
      </c>
      <c r="I52" s="327">
        <v>1158216</v>
      </c>
      <c r="J52" s="328">
        <v>20445</v>
      </c>
      <c r="K52" s="329">
        <v>-5.0999999999999996</v>
      </c>
      <c r="L52" s="330">
        <v>24931</v>
      </c>
      <c r="M52" s="331">
        <v>-9</v>
      </c>
      <c r="N52" s="332">
        <v>3.9</v>
      </c>
    </row>
    <row r="53" spans="1:14">
      <c r="A53" s="248"/>
      <c r="B53" s="244"/>
      <c r="C53" s="244"/>
      <c r="D53" s="244"/>
      <c r="E53" s="244"/>
      <c r="F53" s="244"/>
      <c r="G53" s="310" t="s">
        <v>518</v>
      </c>
      <c r="H53" s="311"/>
      <c r="I53" s="319">
        <v>2923185</v>
      </c>
      <c r="J53" s="320">
        <v>51084</v>
      </c>
      <c r="K53" s="321">
        <v>84.3</v>
      </c>
      <c r="L53" s="322">
        <v>51704</v>
      </c>
      <c r="M53" s="323">
        <v>17.100000000000001</v>
      </c>
      <c r="N53" s="324">
        <v>67.2</v>
      </c>
    </row>
    <row r="54" spans="1:14">
      <c r="A54" s="248"/>
      <c r="B54" s="244"/>
      <c r="C54" s="244"/>
      <c r="D54" s="244"/>
      <c r="E54" s="244"/>
      <c r="F54" s="244"/>
      <c r="G54" s="325"/>
      <c r="H54" s="326" t="s">
        <v>517</v>
      </c>
      <c r="I54" s="327">
        <v>2572058</v>
      </c>
      <c r="J54" s="328">
        <v>44948</v>
      </c>
      <c r="K54" s="329">
        <v>119.8</v>
      </c>
      <c r="L54" s="330">
        <v>26896</v>
      </c>
      <c r="M54" s="331">
        <v>7.9</v>
      </c>
      <c r="N54" s="332">
        <v>111.9</v>
      </c>
    </row>
    <row r="55" spans="1:14">
      <c r="A55" s="248"/>
      <c r="B55" s="244"/>
      <c r="C55" s="244"/>
      <c r="D55" s="244"/>
      <c r="E55" s="244"/>
      <c r="F55" s="244"/>
      <c r="G55" s="310" t="s">
        <v>519</v>
      </c>
      <c r="H55" s="311"/>
      <c r="I55" s="319">
        <v>3054784</v>
      </c>
      <c r="J55" s="320">
        <v>51653</v>
      </c>
      <c r="K55" s="321">
        <v>1.1000000000000001</v>
      </c>
      <c r="L55" s="322">
        <v>52678</v>
      </c>
      <c r="M55" s="323">
        <v>1.9</v>
      </c>
      <c r="N55" s="324">
        <v>-0.8</v>
      </c>
    </row>
    <row r="56" spans="1:14">
      <c r="A56" s="248"/>
      <c r="B56" s="244"/>
      <c r="C56" s="244"/>
      <c r="D56" s="244"/>
      <c r="E56" s="244"/>
      <c r="F56" s="244"/>
      <c r="G56" s="325"/>
      <c r="H56" s="326" t="s">
        <v>517</v>
      </c>
      <c r="I56" s="327">
        <v>2645884</v>
      </c>
      <c r="J56" s="328">
        <v>44739</v>
      </c>
      <c r="K56" s="329">
        <v>-0.5</v>
      </c>
      <c r="L56" s="330">
        <v>30185</v>
      </c>
      <c r="M56" s="331">
        <v>12.2</v>
      </c>
      <c r="N56" s="332">
        <v>-12.7</v>
      </c>
    </row>
    <row r="57" spans="1:14">
      <c r="A57" s="248"/>
      <c r="B57" s="244"/>
      <c r="C57" s="244"/>
      <c r="D57" s="244"/>
      <c r="E57" s="244"/>
      <c r="F57" s="244"/>
      <c r="G57" s="310" t="s">
        <v>520</v>
      </c>
      <c r="H57" s="311"/>
      <c r="I57" s="319">
        <v>2569098</v>
      </c>
      <c r="J57" s="320">
        <v>43122</v>
      </c>
      <c r="K57" s="321">
        <v>-16.5</v>
      </c>
      <c r="L57" s="322">
        <v>69560</v>
      </c>
      <c r="M57" s="323">
        <v>32</v>
      </c>
      <c r="N57" s="324">
        <v>-48.5</v>
      </c>
    </row>
    <row r="58" spans="1:14">
      <c r="A58" s="248"/>
      <c r="B58" s="244"/>
      <c r="C58" s="244"/>
      <c r="D58" s="244"/>
      <c r="E58" s="244"/>
      <c r="F58" s="244"/>
      <c r="G58" s="325"/>
      <c r="H58" s="326" t="s">
        <v>517</v>
      </c>
      <c r="I58" s="327">
        <v>1770251</v>
      </c>
      <c r="J58" s="328">
        <v>29713</v>
      </c>
      <c r="K58" s="329">
        <v>-33.6</v>
      </c>
      <c r="L58" s="330">
        <v>35305</v>
      </c>
      <c r="M58" s="331">
        <v>17</v>
      </c>
      <c r="N58" s="332">
        <v>-50.6</v>
      </c>
    </row>
    <row r="59" spans="1:14">
      <c r="A59" s="248"/>
      <c r="B59" s="244"/>
      <c r="C59" s="244"/>
      <c r="D59" s="244"/>
      <c r="E59" s="244"/>
      <c r="F59" s="244"/>
      <c r="G59" s="310" t="s">
        <v>521</v>
      </c>
      <c r="H59" s="311"/>
      <c r="I59" s="319">
        <v>2899677</v>
      </c>
      <c r="J59" s="320">
        <v>48532</v>
      </c>
      <c r="K59" s="321">
        <v>12.5</v>
      </c>
      <c r="L59" s="322">
        <v>65988</v>
      </c>
      <c r="M59" s="323">
        <v>-5.0999999999999996</v>
      </c>
      <c r="N59" s="324">
        <v>17.600000000000001</v>
      </c>
    </row>
    <row r="60" spans="1:14">
      <c r="A60" s="248"/>
      <c r="B60" s="244"/>
      <c r="C60" s="244"/>
      <c r="D60" s="244"/>
      <c r="E60" s="244"/>
      <c r="F60" s="244"/>
      <c r="G60" s="325"/>
      <c r="H60" s="326" t="s">
        <v>517</v>
      </c>
      <c r="I60" s="333">
        <v>1823325</v>
      </c>
      <c r="J60" s="328">
        <v>30517</v>
      </c>
      <c r="K60" s="329">
        <v>2.7</v>
      </c>
      <c r="L60" s="330">
        <v>36473</v>
      </c>
      <c r="M60" s="331">
        <v>3.3</v>
      </c>
      <c r="N60" s="332">
        <v>-0.6</v>
      </c>
    </row>
    <row r="61" spans="1:14">
      <c r="A61" s="248"/>
      <c r="B61" s="244"/>
      <c r="C61" s="244"/>
      <c r="D61" s="244"/>
      <c r="E61" s="244"/>
      <c r="F61" s="244"/>
      <c r="G61" s="310" t="s">
        <v>522</v>
      </c>
      <c r="H61" s="334"/>
      <c r="I61" s="335">
        <v>2603433</v>
      </c>
      <c r="J61" s="336">
        <v>44423</v>
      </c>
      <c r="K61" s="337">
        <v>8.3000000000000007</v>
      </c>
      <c r="L61" s="338">
        <v>56818</v>
      </c>
      <c r="M61" s="339">
        <v>7.6</v>
      </c>
      <c r="N61" s="324">
        <v>0.7</v>
      </c>
    </row>
    <row r="62" spans="1:14">
      <c r="A62" s="248"/>
      <c r="B62" s="244"/>
      <c r="C62" s="244"/>
      <c r="D62" s="244"/>
      <c r="E62" s="244"/>
      <c r="F62" s="244"/>
      <c r="G62" s="325"/>
      <c r="H62" s="326" t="s">
        <v>517</v>
      </c>
      <c r="I62" s="327">
        <v>1993947</v>
      </c>
      <c r="J62" s="328">
        <v>34072</v>
      </c>
      <c r="K62" s="329">
        <v>16.7</v>
      </c>
      <c r="L62" s="330">
        <v>30758</v>
      </c>
      <c r="M62" s="331">
        <v>6.3</v>
      </c>
      <c r="N62" s="332">
        <v>10.4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26.85</v>
      </c>
      <c r="G47" s="12">
        <v>31.72</v>
      </c>
      <c r="H47" s="12">
        <v>34.479999999999997</v>
      </c>
      <c r="I47" s="12">
        <v>35.99</v>
      </c>
      <c r="J47" s="13">
        <v>49.13</v>
      </c>
    </row>
    <row r="48" spans="2:10" ht="57.75" customHeight="1">
      <c r="B48" s="14"/>
      <c r="C48" s="1141" t="s">
        <v>4</v>
      </c>
      <c r="D48" s="1141"/>
      <c r="E48" s="1142"/>
      <c r="F48" s="15">
        <v>13.83</v>
      </c>
      <c r="G48" s="16">
        <v>14.78</v>
      </c>
      <c r="H48" s="16">
        <v>13.03</v>
      </c>
      <c r="I48" s="16">
        <v>14.53</v>
      </c>
      <c r="J48" s="17">
        <v>12.69</v>
      </c>
    </row>
    <row r="49" spans="2:10" ht="57.75" customHeight="1" thickBot="1">
      <c r="B49" s="18"/>
      <c r="C49" s="1143" t="s">
        <v>5</v>
      </c>
      <c r="D49" s="1143"/>
      <c r="E49" s="1144"/>
      <c r="F49" s="19" t="s">
        <v>529</v>
      </c>
      <c r="G49" s="20">
        <v>5.81</v>
      </c>
      <c r="H49" s="20" t="s">
        <v>530</v>
      </c>
      <c r="I49" s="20">
        <v>3.43</v>
      </c>
      <c r="J49" s="21">
        <v>11.94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531</v>
      </c>
      <c r="D34" s="1151"/>
      <c r="E34" s="1152"/>
      <c r="F34" s="32">
        <v>10.66</v>
      </c>
      <c r="G34" s="33">
        <v>9.67</v>
      </c>
      <c r="H34" s="33">
        <v>13.51</v>
      </c>
      <c r="I34" s="33">
        <v>13.17</v>
      </c>
      <c r="J34" s="34">
        <v>14</v>
      </c>
      <c r="K34" s="22"/>
      <c r="L34" s="22"/>
      <c r="M34" s="22"/>
      <c r="N34" s="22"/>
      <c r="O34" s="22"/>
      <c r="P34" s="22"/>
    </row>
    <row r="35" spans="1:16" ht="39" customHeight="1">
      <c r="A35" s="22"/>
      <c r="B35" s="35"/>
      <c r="C35" s="1145" t="s">
        <v>532</v>
      </c>
      <c r="D35" s="1146"/>
      <c r="E35" s="1147"/>
      <c r="F35" s="36">
        <v>13.78</v>
      </c>
      <c r="G35" s="37">
        <v>14.74</v>
      </c>
      <c r="H35" s="37">
        <v>12.98</v>
      </c>
      <c r="I35" s="37">
        <v>14.49</v>
      </c>
      <c r="J35" s="38">
        <v>12.65</v>
      </c>
      <c r="K35" s="22"/>
      <c r="L35" s="22"/>
      <c r="M35" s="22"/>
      <c r="N35" s="22"/>
      <c r="O35" s="22"/>
      <c r="P35" s="22"/>
    </row>
    <row r="36" spans="1:16" ht="39" customHeight="1">
      <c r="A36" s="22"/>
      <c r="B36" s="35"/>
      <c r="C36" s="1145" t="s">
        <v>533</v>
      </c>
      <c r="D36" s="1146"/>
      <c r="E36" s="1147"/>
      <c r="F36" s="36">
        <v>1.99</v>
      </c>
      <c r="G36" s="37">
        <v>1.86</v>
      </c>
      <c r="H36" s="37">
        <v>0.56999999999999995</v>
      </c>
      <c r="I36" s="37">
        <v>1.77</v>
      </c>
      <c r="J36" s="38">
        <v>1.49</v>
      </c>
      <c r="K36" s="22"/>
      <c r="L36" s="22"/>
      <c r="M36" s="22"/>
      <c r="N36" s="22"/>
      <c r="O36" s="22"/>
      <c r="P36" s="22"/>
    </row>
    <row r="37" spans="1:16" ht="39" customHeight="1">
      <c r="A37" s="22"/>
      <c r="B37" s="35"/>
      <c r="C37" s="1145" t="s">
        <v>534</v>
      </c>
      <c r="D37" s="1146"/>
      <c r="E37" s="1147"/>
      <c r="F37" s="36">
        <v>0.8</v>
      </c>
      <c r="G37" s="37">
        <v>0.66</v>
      </c>
      <c r="H37" s="37">
        <v>0.86</v>
      </c>
      <c r="I37" s="37">
        <v>1.22</v>
      </c>
      <c r="J37" s="38">
        <v>0.49</v>
      </c>
      <c r="K37" s="22"/>
      <c r="L37" s="22"/>
      <c r="M37" s="22"/>
      <c r="N37" s="22"/>
      <c r="O37" s="22"/>
      <c r="P37" s="22"/>
    </row>
    <row r="38" spans="1:16" ht="39" customHeight="1">
      <c r="A38" s="22"/>
      <c r="B38" s="35"/>
      <c r="C38" s="1145" t="s">
        <v>535</v>
      </c>
      <c r="D38" s="1146"/>
      <c r="E38" s="1147"/>
      <c r="F38" s="36">
        <v>0.23</v>
      </c>
      <c r="G38" s="37">
        <v>0.14000000000000001</v>
      </c>
      <c r="H38" s="37">
        <v>0.25</v>
      </c>
      <c r="I38" s="37">
        <v>0.53</v>
      </c>
      <c r="J38" s="38">
        <v>0.34</v>
      </c>
      <c r="K38" s="22"/>
      <c r="L38" s="22"/>
      <c r="M38" s="22"/>
      <c r="N38" s="22"/>
      <c r="O38" s="22"/>
      <c r="P38" s="22"/>
    </row>
    <row r="39" spans="1:16" ht="39" customHeight="1">
      <c r="A39" s="22"/>
      <c r="B39" s="35"/>
      <c r="C39" s="1145" t="s">
        <v>536</v>
      </c>
      <c r="D39" s="1146"/>
      <c r="E39" s="1147"/>
      <c r="F39" s="36">
        <v>0.31</v>
      </c>
      <c r="G39" s="37">
        <v>0.1</v>
      </c>
      <c r="H39" s="37">
        <v>0.06</v>
      </c>
      <c r="I39" s="37">
        <v>0.34</v>
      </c>
      <c r="J39" s="38">
        <v>0.3</v>
      </c>
      <c r="K39" s="22"/>
      <c r="L39" s="22"/>
      <c r="M39" s="22"/>
      <c r="N39" s="22"/>
      <c r="O39" s="22"/>
      <c r="P39" s="22"/>
    </row>
    <row r="40" spans="1:16" ht="39" customHeight="1">
      <c r="A40" s="22"/>
      <c r="B40" s="35"/>
      <c r="C40" s="1145" t="s">
        <v>537</v>
      </c>
      <c r="D40" s="1146"/>
      <c r="E40" s="1147"/>
      <c r="F40" s="36">
        <v>0.06</v>
      </c>
      <c r="G40" s="37">
        <v>0.05</v>
      </c>
      <c r="H40" s="37">
        <v>0.06</v>
      </c>
      <c r="I40" s="37">
        <v>0.04</v>
      </c>
      <c r="J40" s="38">
        <v>0.04</v>
      </c>
      <c r="K40" s="22"/>
      <c r="L40" s="22"/>
      <c r="M40" s="22"/>
      <c r="N40" s="22"/>
      <c r="O40" s="22"/>
      <c r="P40" s="22"/>
    </row>
    <row r="41" spans="1:16" ht="39" customHeight="1">
      <c r="A41" s="22"/>
      <c r="B41" s="35"/>
      <c r="C41" s="1145" t="s">
        <v>538</v>
      </c>
      <c r="D41" s="1146"/>
      <c r="E41" s="1147"/>
      <c r="F41" s="36">
        <v>0.04</v>
      </c>
      <c r="G41" s="37">
        <v>0.03</v>
      </c>
      <c r="H41" s="37">
        <v>0.05</v>
      </c>
      <c r="I41" s="37">
        <v>0.02</v>
      </c>
      <c r="J41" s="38">
        <v>0.03</v>
      </c>
      <c r="K41" s="22"/>
      <c r="L41" s="22"/>
      <c r="M41" s="22"/>
      <c r="N41" s="22"/>
      <c r="O41" s="22"/>
      <c r="P41" s="22"/>
    </row>
    <row r="42" spans="1:16" ht="39" customHeight="1">
      <c r="A42" s="22"/>
      <c r="B42" s="39"/>
      <c r="C42" s="1145" t="s">
        <v>539</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540</v>
      </c>
      <c r="D43" s="1149"/>
      <c r="E43" s="1150"/>
      <c r="F43" s="41">
        <v>0.01</v>
      </c>
      <c r="G43" s="42">
        <v>0.04</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0" zoomScaleNormal="11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1588</v>
      </c>
      <c r="L45" s="60">
        <v>1469</v>
      </c>
      <c r="M45" s="60">
        <v>1442</v>
      </c>
      <c r="N45" s="60">
        <v>1377</v>
      </c>
      <c r="O45" s="61">
        <v>1292</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674</v>
      </c>
      <c r="L48" s="64">
        <v>608</v>
      </c>
      <c r="M48" s="64">
        <v>652</v>
      </c>
      <c r="N48" s="64">
        <v>622</v>
      </c>
      <c r="O48" s="65">
        <v>607</v>
      </c>
      <c r="P48" s="48"/>
      <c r="Q48" s="48"/>
      <c r="R48" s="48"/>
      <c r="S48" s="48"/>
      <c r="T48" s="48"/>
      <c r="U48" s="48"/>
    </row>
    <row r="49" spans="1:21" ht="30.75" customHeight="1">
      <c r="A49" s="48"/>
      <c r="B49" s="1163"/>
      <c r="C49" s="1164"/>
      <c r="D49" s="62"/>
      <c r="E49" s="1155" t="s">
        <v>16</v>
      </c>
      <c r="F49" s="1155"/>
      <c r="G49" s="1155"/>
      <c r="H49" s="1155"/>
      <c r="I49" s="1155"/>
      <c r="J49" s="1156"/>
      <c r="K49" s="63">
        <v>266</v>
      </c>
      <c r="L49" s="64">
        <v>165</v>
      </c>
      <c r="M49" s="64">
        <v>134</v>
      </c>
      <c r="N49" s="64">
        <v>125</v>
      </c>
      <c r="O49" s="65">
        <v>133</v>
      </c>
      <c r="P49" s="48"/>
      <c r="Q49" s="48"/>
      <c r="R49" s="48"/>
      <c r="S49" s="48"/>
      <c r="T49" s="48"/>
      <c r="U49" s="48"/>
    </row>
    <row r="50" spans="1:21" ht="30.75" customHeight="1">
      <c r="A50" s="48"/>
      <c r="B50" s="1163"/>
      <c r="C50" s="1164"/>
      <c r="D50" s="62"/>
      <c r="E50" s="1155" t="s">
        <v>17</v>
      </c>
      <c r="F50" s="1155"/>
      <c r="G50" s="1155"/>
      <c r="H50" s="1155"/>
      <c r="I50" s="1155"/>
      <c r="J50" s="1156"/>
      <c r="K50" s="63">
        <v>185</v>
      </c>
      <c r="L50" s="64">
        <v>185</v>
      </c>
      <c r="M50" s="64">
        <v>185</v>
      </c>
      <c r="N50" s="64">
        <v>174</v>
      </c>
      <c r="O50" s="65">
        <v>174</v>
      </c>
      <c r="P50" s="48"/>
      <c r="Q50" s="48"/>
      <c r="R50" s="48"/>
      <c r="S50" s="48"/>
      <c r="T50" s="48"/>
      <c r="U50" s="48"/>
    </row>
    <row r="51" spans="1:21" ht="30.75" customHeight="1">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c r="A52" s="48"/>
      <c r="B52" s="1153" t="s">
        <v>19</v>
      </c>
      <c r="C52" s="1154"/>
      <c r="D52" s="66"/>
      <c r="E52" s="1155" t="s">
        <v>20</v>
      </c>
      <c r="F52" s="1155"/>
      <c r="G52" s="1155"/>
      <c r="H52" s="1155"/>
      <c r="I52" s="1155"/>
      <c r="J52" s="1156"/>
      <c r="K52" s="63">
        <v>2158</v>
      </c>
      <c r="L52" s="64">
        <v>2075</v>
      </c>
      <c r="M52" s="64">
        <v>2102</v>
      </c>
      <c r="N52" s="64">
        <v>2010</v>
      </c>
      <c r="O52" s="65">
        <v>2007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555</v>
      </c>
      <c r="L53" s="69">
        <v>352</v>
      </c>
      <c r="M53" s="69">
        <v>311</v>
      </c>
      <c r="N53" s="69">
        <v>288</v>
      </c>
      <c r="O53" s="70">
        <v>199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2016-04-18T07:47:01Z</cp:lastPrinted>
  <dcterms:created xsi:type="dcterms:W3CDTF">2016-02-15T01:36:21Z</dcterms:created>
  <dcterms:modified xsi:type="dcterms:W3CDTF">2016-04-18T07:48:17Z</dcterms:modified>
  <cp:category/>
</cp:coreProperties>
</file>